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75" windowWidth="15600" windowHeight="7995"/>
  </bookViews>
  <sheets>
    <sheet name="PRESUPUESTO" sheetId="1" r:id="rId1"/>
    <sheet name="INVENTARIOS" sheetId="3" r:id="rId2"/>
    <sheet name="COSTOS" sheetId="2" r:id="rId3"/>
    <sheet name="Hoja1" sheetId="4" r:id="rId4"/>
  </sheets>
  <definedNames>
    <definedName name="_xlnm.Print_Area" localSheetId="0">PRESUPUESTO!$A$1:$AW$97</definedName>
  </definedNames>
  <calcPr calcId="145621"/>
</workbook>
</file>

<file path=xl/calcChain.xml><?xml version="1.0" encoding="utf-8"?>
<calcChain xmlns="http://schemas.openxmlformats.org/spreadsheetml/2006/main">
  <c r="AS3" i="1" l="1"/>
  <c r="AR3" i="1"/>
  <c r="AQ3" i="1"/>
  <c r="AP3" i="1"/>
  <c r="AO3" i="1"/>
  <c r="AN3" i="1"/>
  <c r="AM3" i="1"/>
  <c r="AL3" i="1"/>
  <c r="B8" i="2" l="1"/>
  <c r="B7" i="2"/>
  <c r="B7" i="4"/>
  <c r="B6" i="4"/>
  <c r="B5" i="4"/>
  <c r="E12" i="3"/>
  <c r="E11" i="3"/>
  <c r="B18" i="3"/>
  <c r="B17" i="3"/>
  <c r="B6" i="3"/>
  <c r="I80" i="1" l="1"/>
  <c r="I73" i="1"/>
  <c r="I66" i="1"/>
  <c r="I59" i="1"/>
  <c r="I52" i="1"/>
  <c r="I44" i="1"/>
  <c r="I37" i="1"/>
  <c r="I30" i="1"/>
  <c r="I23" i="1"/>
  <c r="I16" i="1"/>
  <c r="I9" i="1"/>
  <c r="I82" i="1" s="1"/>
  <c r="O80" i="1"/>
  <c r="O73" i="1"/>
  <c r="O66" i="1"/>
  <c r="O59" i="1"/>
  <c r="O52" i="1"/>
  <c r="O44" i="1"/>
  <c r="O37" i="1"/>
  <c r="O30" i="1"/>
  <c r="O23" i="1"/>
  <c r="O16" i="1"/>
  <c r="O9" i="1"/>
  <c r="L80" i="1"/>
  <c r="L73" i="1"/>
  <c r="L66" i="1"/>
  <c r="L59" i="1"/>
  <c r="L52" i="1"/>
  <c r="L44" i="1"/>
  <c r="L37" i="1"/>
  <c r="L30" i="1"/>
  <c r="L23" i="1"/>
  <c r="L16" i="1"/>
  <c r="L9" i="1"/>
  <c r="AJ80" i="1"/>
  <c r="AJ73" i="1"/>
  <c r="AJ66" i="1"/>
  <c r="AJ59" i="1"/>
  <c r="AJ52" i="1"/>
  <c r="AJ44" i="1"/>
  <c r="AJ37" i="1"/>
  <c r="AJ30" i="1"/>
  <c r="AJ23" i="1"/>
  <c r="AJ16" i="1"/>
  <c r="AJ9" i="1"/>
  <c r="AG80" i="1"/>
  <c r="AG73" i="1"/>
  <c r="AG66" i="1"/>
  <c r="AG59" i="1"/>
  <c r="AG52" i="1"/>
  <c r="AG44" i="1"/>
  <c r="AG37" i="1"/>
  <c r="AG30" i="1"/>
  <c r="AG23" i="1"/>
  <c r="AG16" i="1"/>
  <c r="AG9" i="1"/>
  <c r="AG82" i="1" s="1"/>
  <c r="AD80" i="1"/>
  <c r="AD73" i="1"/>
  <c r="AD66" i="1"/>
  <c r="AD59" i="1"/>
  <c r="AD52" i="1"/>
  <c r="AD44" i="1"/>
  <c r="AD37" i="1"/>
  <c r="AD30" i="1"/>
  <c r="AD23" i="1"/>
  <c r="AD16" i="1"/>
  <c r="AD9" i="1"/>
  <c r="AA80" i="1"/>
  <c r="AA73" i="1"/>
  <c r="AA66" i="1"/>
  <c r="AA59" i="1"/>
  <c r="AA52" i="1"/>
  <c r="AA44" i="1"/>
  <c r="AA37" i="1"/>
  <c r="AA30" i="1"/>
  <c r="AA23" i="1"/>
  <c r="AA16" i="1"/>
  <c r="AA9" i="1"/>
  <c r="X80" i="1"/>
  <c r="X73" i="1"/>
  <c r="X66" i="1"/>
  <c r="X59" i="1"/>
  <c r="X52" i="1"/>
  <c r="X44" i="1"/>
  <c r="X37" i="1"/>
  <c r="X30" i="1"/>
  <c r="X23" i="1"/>
  <c r="X16" i="1"/>
  <c r="X9" i="1"/>
  <c r="U80" i="1"/>
  <c r="U73" i="1"/>
  <c r="U66" i="1"/>
  <c r="U59" i="1"/>
  <c r="U52" i="1"/>
  <c r="U44" i="1"/>
  <c r="U37" i="1"/>
  <c r="U30" i="1"/>
  <c r="U23" i="1"/>
  <c r="U16" i="1"/>
  <c r="U9" i="1"/>
  <c r="R80" i="1"/>
  <c r="R73" i="1"/>
  <c r="R66" i="1"/>
  <c r="R59" i="1"/>
  <c r="R52" i="1"/>
  <c r="R44" i="1"/>
  <c r="R37" i="1"/>
  <c r="R30" i="1"/>
  <c r="R23" i="1"/>
  <c r="R16" i="1"/>
  <c r="R9" i="1"/>
  <c r="F80" i="1"/>
  <c r="F73" i="1"/>
  <c r="F66" i="1"/>
  <c r="F59" i="1"/>
  <c r="F52" i="1"/>
  <c r="F44" i="1"/>
  <c r="F37" i="1"/>
  <c r="F30" i="1"/>
  <c r="F23" i="1"/>
  <c r="F16" i="1"/>
  <c r="F9" i="1"/>
  <c r="C86" i="1"/>
  <c r="C80" i="1"/>
  <c r="C73" i="1"/>
  <c r="C66" i="1"/>
  <c r="C59" i="1"/>
  <c r="C52" i="1"/>
  <c r="C44" i="1"/>
  <c r="C37" i="1"/>
  <c r="C30" i="1"/>
  <c r="C23" i="1"/>
  <c r="U82" i="1" l="1"/>
  <c r="R82" i="1"/>
  <c r="O82" i="1"/>
  <c r="F82" i="1"/>
  <c r="AA82" i="1"/>
  <c r="L82" i="1"/>
  <c r="AD82" i="1"/>
  <c r="X82" i="1"/>
  <c r="AJ82" i="1"/>
  <c r="C16" i="1"/>
  <c r="C9" i="1"/>
  <c r="C82" i="1" s="1"/>
  <c r="C88" i="1" s="1"/>
  <c r="AK3" i="1" s="1"/>
</calcChain>
</file>

<file path=xl/sharedStrings.xml><?xml version="1.0" encoding="utf-8"?>
<sst xmlns="http://schemas.openxmlformats.org/spreadsheetml/2006/main" count="783" uniqueCount="102">
  <si>
    <t>MES 1</t>
  </si>
  <si>
    <t>MES 2</t>
  </si>
  <si>
    <t>MES 3</t>
  </si>
  <si>
    <t>MES 4</t>
  </si>
  <si>
    <t>MES 5</t>
  </si>
  <si>
    <t>MES 6</t>
  </si>
  <si>
    <t>MES 7</t>
  </si>
  <si>
    <t>ZONA 1</t>
  </si>
  <si>
    <t>MES 8</t>
  </si>
  <si>
    <t>MES 11</t>
  </si>
  <si>
    <t>MES 12</t>
  </si>
  <si>
    <t>MES 10</t>
  </si>
  <si>
    <t>MES 9</t>
  </si>
  <si>
    <t>TOTAL AÑO 1</t>
  </si>
  <si>
    <t>TOTAL</t>
  </si>
  <si>
    <t>TOTAL  AÑO 2</t>
  </si>
  <si>
    <t>TOTAL  AÑO 3</t>
  </si>
  <si>
    <t>BARRILES</t>
  </si>
  <si>
    <t>PRECIO TRANSPORTE</t>
  </si>
  <si>
    <t>CAMION 1</t>
  </si>
  <si>
    <t xml:space="preserve">CANTIDAD </t>
  </si>
  <si>
    <t>CAMION 2</t>
  </si>
  <si>
    <t>CAMION 3</t>
  </si>
  <si>
    <t>CAMION 4</t>
  </si>
  <si>
    <t>CAMION 5</t>
  </si>
  <si>
    <t>CAMION 6</t>
  </si>
  <si>
    <t>CAMION 7</t>
  </si>
  <si>
    <t>CAMION 8</t>
  </si>
  <si>
    <t>CAMION 9</t>
  </si>
  <si>
    <t>CAMION 10</t>
  </si>
  <si>
    <t>CAMION 11</t>
  </si>
  <si>
    <t>GASTOS GERENCIALES</t>
  </si>
  <si>
    <t>CANTIDAD</t>
  </si>
  <si>
    <t>PRECIO</t>
  </si>
  <si>
    <t>COSTOS FIJOS</t>
  </si>
  <si>
    <t>ARRIENDO OFICINA BOGOTA</t>
  </si>
  <si>
    <t>MAQUINARIA Y EQUIPO</t>
  </si>
  <si>
    <t>VEHICULOS</t>
  </si>
  <si>
    <t>PATENTES</t>
  </si>
  <si>
    <t>GASTOS PAGADOS X ANTICIPADO</t>
  </si>
  <si>
    <t>BONOS</t>
  </si>
  <si>
    <t>TOTAL COSTOS FIJOS</t>
  </si>
  <si>
    <t>COSTOS VARIABLES</t>
  </si>
  <si>
    <t>CUENTAS X PAGAR</t>
  </si>
  <si>
    <t>PROVEEDORES</t>
  </si>
  <si>
    <t>SOBREGIROS</t>
  </si>
  <si>
    <t>ANTICIPOS</t>
  </si>
  <si>
    <t>PASIVOS A MEDIANO PLAZO</t>
  </si>
  <si>
    <t>BANCOS</t>
  </si>
  <si>
    <t>PROVISIONES</t>
  </si>
  <si>
    <t xml:space="preserve">IMPUESTOS </t>
  </si>
  <si>
    <t>PASIVOS A LARGO PLAZO</t>
  </si>
  <si>
    <t>LEASING</t>
  </si>
  <si>
    <t>PAGO DE INVERSIONES</t>
  </si>
  <si>
    <t>TOTAL PASIVOS</t>
  </si>
  <si>
    <t>PATRIMONIO</t>
  </si>
  <si>
    <t>OFICINA PORTATIL CASANARE</t>
  </si>
  <si>
    <t>PLANTA ELECTRICA KAWASAKI</t>
  </si>
  <si>
    <t>ARCHIVADOR METALICO</t>
  </si>
  <si>
    <t>SILLAS EJECUTIVAS</t>
  </si>
  <si>
    <t>ESCRITORIO</t>
  </si>
  <si>
    <t>COMPUTADOR ESCRITORIO</t>
  </si>
  <si>
    <t>IMPRESORA</t>
  </si>
  <si>
    <t>COMPUTADOR PORTATIL</t>
  </si>
  <si>
    <t>CAMAROTE</t>
  </si>
  <si>
    <t>GRECA</t>
  </si>
  <si>
    <t>AIRE ACONDICIONADO</t>
  </si>
  <si>
    <t>TELEVISOR LCD 32´´</t>
  </si>
  <si>
    <t>ESTUFA ELECTRICA</t>
  </si>
  <si>
    <t>MICROONDAS</t>
  </si>
  <si>
    <t>1 BAÑO PORTATIL</t>
  </si>
  <si>
    <t>CELULARES</t>
  </si>
  <si>
    <t>AVANTELES</t>
  </si>
  <si>
    <t xml:space="preserve">MUEBLES Y ENSERES </t>
  </si>
  <si>
    <t>MUEBLES Y ENSERES CASANARE</t>
  </si>
  <si>
    <t>MUEBLES Y ENSERES BOGOTA</t>
  </si>
  <si>
    <t>ACTIVOS</t>
  </si>
  <si>
    <t>PASIVOS</t>
  </si>
  <si>
    <t>GASTOS ADMINISTRATIVOS</t>
  </si>
  <si>
    <t>GERENTE</t>
  </si>
  <si>
    <t>SECRETARIA</t>
  </si>
  <si>
    <t>ASESORES</t>
  </si>
  <si>
    <t>VIATICOS</t>
  </si>
  <si>
    <t>SERVICIOS GENERALES</t>
  </si>
  <si>
    <t xml:space="preserve">MANTENIMENTO </t>
  </si>
  <si>
    <t>TOTAL 1er  SEMESTRE AÑO 1</t>
  </si>
  <si>
    <t>TOTAL  2do  SEMESTRE AÑO 1</t>
  </si>
  <si>
    <t>TOTAL 1er  SEMESTRE AÑO 2</t>
  </si>
  <si>
    <t>TOTAL  2do  SEMESTRE AÑO 2</t>
  </si>
  <si>
    <t>TOTAL 1er  SEMESTRE AÑO 3</t>
  </si>
  <si>
    <t>TOTAL  2do  SEMESTRE AÑO 3</t>
  </si>
  <si>
    <t>ARRIENDOS</t>
  </si>
  <si>
    <t>SEGUROS</t>
  </si>
  <si>
    <t>MANO DE OBRA DIRECTA</t>
  </si>
  <si>
    <t>MATERIAS PRIMAS</t>
  </si>
  <si>
    <t>IMPUESTOS ESPECIFCOS</t>
  </si>
  <si>
    <t>ENVASES EMBALAJES Y ETIQUETAS</t>
  </si>
  <si>
    <t>MATERIALES E INSUMOS DIRECTOS</t>
  </si>
  <si>
    <t>IMPUESTOS O PATENTES</t>
  </si>
  <si>
    <t>DEPRECIACION</t>
  </si>
  <si>
    <t>SERVICIOS PUBLICOS</t>
  </si>
  <si>
    <t>COMISIONES SOBRE VENTAS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</si>
</sst>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\ * #,##0.00_);_(&quot;$&quot;\ * \(#,##0.00\);_(&quot;$&quot;\ * &quot;-&quot;??_);_(@_)"/>
    <numFmt numFmtId="164" formatCode="_(&quot;$&quot;\ * #,##0_);_(&quot;$&quot;\ * \(#,##0\);_(&quot;$&quot;\ 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7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164" fontId="0" fillId="0" borderId="0" xfId="1" applyNumberFormat="1" applyFont="1"/>
    <xf numFmtId="164" fontId="0" fillId="0" borderId="0" xfId="0" applyNumberFormat="1"/>
    <xf numFmtId="0" fontId="0" fillId="0" borderId="0" xfId="0" applyAlignment="1">
      <alignment horizontal="right" vertical="center"/>
    </xf>
    <xf numFmtId="0" fontId="0" fillId="0" borderId="0" xfId="0" applyAlignment="1">
      <alignment horizontal="center" wrapText="1"/>
    </xf>
    <xf numFmtId="0" fontId="0" fillId="0" borderId="0" xfId="0" applyAlignment="1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left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left"/>
    </xf>
    <xf numFmtId="44" fontId="0" fillId="0" borderId="0" xfId="1" applyFont="1"/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94"/>
  <sheetViews>
    <sheetView tabSelected="1" view="pageBreakPreview" topLeftCell="AM1" zoomScaleNormal="100" zoomScaleSheetLayoutView="100" workbookViewId="0">
      <selection activeCell="AS3" sqref="AS3"/>
    </sheetView>
  </sheetViews>
  <sheetFormatPr baseColWidth="10" defaultRowHeight="15" x14ac:dyDescent="0.25"/>
  <cols>
    <col min="1" max="1" width="20" customWidth="1"/>
    <col min="2" max="2" width="19.7109375" customWidth="1"/>
    <col min="3" max="3" width="15.7109375" customWidth="1"/>
    <col min="4" max="4" width="20" customWidth="1"/>
    <col min="5" max="5" width="19.7109375" customWidth="1"/>
    <col min="6" max="6" width="15.7109375" customWidth="1"/>
    <col min="7" max="7" width="20" customWidth="1"/>
    <col min="8" max="8" width="19.7109375" customWidth="1"/>
    <col min="9" max="9" width="15.7109375" customWidth="1"/>
    <col min="11" max="11" width="23.28515625" customWidth="1"/>
    <col min="12" max="12" width="18.42578125" customWidth="1"/>
    <col min="14" max="14" width="22.85546875" customWidth="1"/>
    <col min="15" max="15" width="18.28515625" customWidth="1"/>
    <col min="17" max="17" width="22.7109375" customWidth="1"/>
    <col min="18" max="18" width="17.7109375" customWidth="1"/>
    <col min="20" max="20" width="22.7109375" customWidth="1"/>
    <col min="21" max="21" width="18.5703125" customWidth="1"/>
    <col min="23" max="23" width="22.28515625" customWidth="1"/>
    <col min="24" max="24" width="18.28515625" customWidth="1"/>
    <col min="26" max="26" width="23" customWidth="1"/>
    <col min="27" max="27" width="17.85546875" customWidth="1"/>
    <col min="29" max="29" width="22.7109375" customWidth="1"/>
    <col min="30" max="30" width="17.5703125" customWidth="1"/>
    <col min="32" max="32" width="22.7109375" customWidth="1"/>
    <col min="33" max="33" width="18.7109375" customWidth="1"/>
    <col min="35" max="35" width="22.7109375" customWidth="1"/>
    <col min="36" max="36" width="20" customWidth="1"/>
    <col min="37" max="37" width="14.5703125" customWidth="1"/>
    <col min="38" max="38" width="19.28515625" customWidth="1"/>
    <col min="39" max="39" width="20.140625" customWidth="1"/>
    <col min="40" max="40" width="15.5703125" customWidth="1"/>
    <col min="41" max="41" width="18.140625" customWidth="1"/>
    <col min="42" max="42" width="16.5703125" customWidth="1"/>
    <col min="43" max="43" width="15.28515625" customWidth="1"/>
    <col min="44" max="44" width="19.7109375" customWidth="1"/>
    <col min="45" max="45" width="18.42578125" customWidth="1"/>
  </cols>
  <sheetData>
    <row r="1" spans="1:45" ht="30" x14ac:dyDescent="0.25">
      <c r="B1" s="7" t="s">
        <v>0</v>
      </c>
      <c r="C1" s="7"/>
      <c r="D1" s="10" t="s">
        <v>1</v>
      </c>
      <c r="E1" s="10"/>
      <c r="F1" s="10"/>
      <c r="G1" s="10" t="s">
        <v>2</v>
      </c>
      <c r="H1" s="10"/>
      <c r="I1" s="10"/>
      <c r="J1" s="10" t="s">
        <v>3</v>
      </c>
      <c r="K1" s="10"/>
      <c r="L1" s="10"/>
      <c r="M1" s="10" t="s">
        <v>4</v>
      </c>
      <c r="N1" s="10"/>
      <c r="O1" s="10"/>
      <c r="P1" s="10" t="s">
        <v>5</v>
      </c>
      <c r="Q1" s="10"/>
      <c r="R1" s="10"/>
      <c r="S1" s="10" t="s">
        <v>6</v>
      </c>
      <c r="T1" s="10"/>
      <c r="U1" s="10"/>
      <c r="V1" s="10" t="s">
        <v>8</v>
      </c>
      <c r="W1" s="10"/>
      <c r="X1" s="10"/>
      <c r="Y1" s="10" t="s">
        <v>12</v>
      </c>
      <c r="Z1" s="10"/>
      <c r="AA1" s="10"/>
      <c r="AB1" s="10" t="s">
        <v>11</v>
      </c>
      <c r="AC1" s="10"/>
      <c r="AD1" s="10"/>
      <c r="AE1" s="10" t="s">
        <v>9</v>
      </c>
      <c r="AF1" s="10"/>
      <c r="AG1" s="10"/>
      <c r="AH1" s="10" t="s">
        <v>10</v>
      </c>
      <c r="AI1" s="10"/>
      <c r="AJ1" s="10"/>
      <c r="AK1" s="8" t="s">
        <v>13</v>
      </c>
      <c r="AL1" s="6" t="s">
        <v>85</v>
      </c>
      <c r="AM1" s="6" t="s">
        <v>86</v>
      </c>
      <c r="AN1" s="8" t="s">
        <v>15</v>
      </c>
      <c r="AO1" s="6" t="s">
        <v>87</v>
      </c>
      <c r="AP1" s="6" t="s">
        <v>88</v>
      </c>
      <c r="AQ1" s="8" t="s">
        <v>16</v>
      </c>
      <c r="AR1" s="6" t="s">
        <v>89</v>
      </c>
      <c r="AS1" s="6" t="s">
        <v>90</v>
      </c>
    </row>
    <row r="3" spans="1:45" x14ac:dyDescent="0.25">
      <c r="A3" s="1" t="s">
        <v>7</v>
      </c>
      <c r="B3" s="1"/>
      <c r="D3" s="1" t="s">
        <v>7</v>
      </c>
      <c r="E3" s="1"/>
      <c r="F3" s="1"/>
      <c r="G3" s="1"/>
      <c r="H3" s="1"/>
      <c r="I3" s="1"/>
      <c r="J3" s="1" t="s">
        <v>7</v>
      </c>
      <c r="K3" s="1"/>
      <c r="L3" s="1"/>
      <c r="M3" s="1" t="s">
        <v>7</v>
      </c>
      <c r="N3" s="1"/>
      <c r="O3" s="1"/>
      <c r="P3" s="1" t="s">
        <v>7</v>
      </c>
      <c r="Q3" s="1"/>
      <c r="R3" s="1"/>
      <c r="S3" s="1" t="s">
        <v>7</v>
      </c>
      <c r="T3" s="1"/>
      <c r="U3" s="1"/>
      <c r="V3" s="1" t="s">
        <v>7</v>
      </c>
      <c r="W3" s="1"/>
      <c r="X3" s="1"/>
      <c r="Y3" s="1" t="s">
        <v>7</v>
      </c>
      <c r="Z3" s="1"/>
      <c r="AA3" s="1"/>
      <c r="AB3" s="1" t="s">
        <v>7</v>
      </c>
      <c r="AC3" s="1"/>
      <c r="AD3" s="1"/>
      <c r="AE3" s="1" t="s">
        <v>7</v>
      </c>
      <c r="AF3" s="1"/>
      <c r="AG3" s="1"/>
      <c r="AH3" s="1" t="s">
        <v>7</v>
      </c>
      <c r="AI3" s="1"/>
      <c r="AJ3" s="1"/>
      <c r="AK3" s="9">
        <f>SUM(C88+F82+I82+L82+O82+R82+U82+X82+AA82+AD82+AG82+AJ82)</f>
        <v>137000000</v>
      </c>
      <c r="AL3" s="4">
        <f>SUM(C88+F82+I82+L82+O82+R82)</f>
        <v>71000000</v>
      </c>
      <c r="AM3" s="4">
        <f>SUM(U82+X82+AA82+AD82+AG82+AJ82)</f>
        <v>66000000</v>
      </c>
      <c r="AN3" s="11">
        <f>SUM(C82+F82+I82+L82+O82+R82+U82+X82+AA82+AD82+AG82+AJ82)</f>
        <v>132000000</v>
      </c>
      <c r="AO3" s="4">
        <f>SUM(C82+F82+I82+L82+O82+R82)</f>
        <v>66000000</v>
      </c>
      <c r="AP3" s="4">
        <f>SUM(U82+X82+AA82+AD82+AG82+AJ82)</f>
        <v>66000000</v>
      </c>
      <c r="AQ3" s="11">
        <f>SUM(C82+F82+I82+L82+O82+R82+U82+X82+AA82+AD82+AG82+AJ82)</f>
        <v>132000000</v>
      </c>
      <c r="AR3" s="4">
        <f>SUM(C82+F82+I82+L82+O82+R82)</f>
        <v>66000000</v>
      </c>
      <c r="AS3" s="4">
        <f>SUM(U82+X82+AA82+AD82+AG82+AJ82)</f>
        <v>66000000</v>
      </c>
    </row>
    <row r="4" spans="1:45" x14ac:dyDescent="0.25">
      <c r="A4" t="s">
        <v>19</v>
      </c>
      <c r="D4" t="s">
        <v>19</v>
      </c>
      <c r="G4" t="s">
        <v>19</v>
      </c>
      <c r="J4" t="s">
        <v>19</v>
      </c>
      <c r="M4" t="s">
        <v>19</v>
      </c>
      <c r="P4" t="s">
        <v>19</v>
      </c>
      <c r="S4" t="s">
        <v>19</v>
      </c>
      <c r="V4" t="s">
        <v>19</v>
      </c>
      <c r="Y4" t="s">
        <v>19</v>
      </c>
      <c r="AB4" t="s">
        <v>19</v>
      </c>
      <c r="AE4" t="s">
        <v>19</v>
      </c>
      <c r="AH4" t="s">
        <v>19</v>
      </c>
    </row>
    <row r="5" spans="1:45" x14ac:dyDescent="0.25">
      <c r="B5" s="2" t="s">
        <v>20</v>
      </c>
      <c r="C5" s="5">
        <v>1</v>
      </c>
      <c r="E5" s="2" t="s">
        <v>20</v>
      </c>
      <c r="F5" s="5">
        <v>1</v>
      </c>
      <c r="H5" s="2" t="s">
        <v>20</v>
      </c>
      <c r="I5" s="5">
        <v>1</v>
      </c>
      <c r="K5" s="2" t="s">
        <v>20</v>
      </c>
      <c r="L5" s="5">
        <v>1</v>
      </c>
      <c r="N5" s="2" t="s">
        <v>20</v>
      </c>
      <c r="O5" s="5">
        <v>1</v>
      </c>
      <c r="Q5" s="2" t="s">
        <v>20</v>
      </c>
      <c r="R5" s="5">
        <v>1</v>
      </c>
      <c r="T5" s="2" t="s">
        <v>20</v>
      </c>
      <c r="U5" s="5">
        <v>1</v>
      </c>
      <c r="W5" s="2" t="s">
        <v>20</v>
      </c>
      <c r="X5" s="5">
        <v>1</v>
      </c>
      <c r="Z5" s="2" t="s">
        <v>20</v>
      </c>
      <c r="AA5" s="5">
        <v>1</v>
      </c>
      <c r="AC5" s="2" t="s">
        <v>20</v>
      </c>
      <c r="AD5" s="5">
        <v>1</v>
      </c>
      <c r="AF5" s="2" t="s">
        <v>20</v>
      </c>
      <c r="AG5" s="5">
        <v>1</v>
      </c>
      <c r="AI5" s="2" t="s">
        <v>20</v>
      </c>
      <c r="AJ5" s="5">
        <v>1</v>
      </c>
      <c r="AK5" s="2"/>
      <c r="AL5" s="5"/>
      <c r="AM5" s="5"/>
    </row>
    <row r="6" spans="1:45" x14ac:dyDescent="0.25">
      <c r="B6" s="2" t="s">
        <v>17</v>
      </c>
      <c r="C6" s="5">
        <v>182</v>
      </c>
      <c r="E6" s="2" t="s">
        <v>17</v>
      </c>
      <c r="F6" s="5">
        <v>182</v>
      </c>
      <c r="H6" s="2" t="s">
        <v>17</v>
      </c>
      <c r="I6" s="5">
        <v>182</v>
      </c>
      <c r="K6" s="2" t="s">
        <v>17</v>
      </c>
      <c r="L6" s="5">
        <v>182</v>
      </c>
      <c r="N6" s="2" t="s">
        <v>17</v>
      </c>
      <c r="O6" s="5">
        <v>182</v>
      </c>
      <c r="Q6" s="2" t="s">
        <v>17</v>
      </c>
      <c r="R6" s="5">
        <v>182</v>
      </c>
      <c r="T6" s="2" t="s">
        <v>17</v>
      </c>
      <c r="U6" s="5">
        <v>182</v>
      </c>
      <c r="W6" s="2" t="s">
        <v>17</v>
      </c>
      <c r="X6" s="5">
        <v>182</v>
      </c>
      <c r="Z6" s="2" t="s">
        <v>17</v>
      </c>
      <c r="AA6" s="5">
        <v>182</v>
      </c>
      <c r="AC6" s="2" t="s">
        <v>17</v>
      </c>
      <c r="AD6" s="5">
        <v>182</v>
      </c>
      <c r="AF6" s="2" t="s">
        <v>17</v>
      </c>
      <c r="AG6" s="5">
        <v>182</v>
      </c>
      <c r="AI6" s="2" t="s">
        <v>17</v>
      </c>
      <c r="AJ6" s="5">
        <v>182</v>
      </c>
      <c r="AK6" s="2"/>
      <c r="AL6" s="5"/>
      <c r="AM6" s="5"/>
    </row>
    <row r="7" spans="1:45" x14ac:dyDescent="0.25">
      <c r="B7" t="s">
        <v>18</v>
      </c>
      <c r="C7" s="3">
        <v>1000000</v>
      </c>
      <c r="E7" t="s">
        <v>18</v>
      </c>
      <c r="F7" s="3">
        <v>1000000</v>
      </c>
      <c r="H7" t="s">
        <v>18</v>
      </c>
      <c r="I7" s="3">
        <v>1000000</v>
      </c>
      <c r="K7" t="s">
        <v>18</v>
      </c>
      <c r="L7" s="3">
        <v>1000000</v>
      </c>
      <c r="N7" t="s">
        <v>18</v>
      </c>
      <c r="O7" s="3">
        <v>1000000</v>
      </c>
      <c r="Q7" t="s">
        <v>18</v>
      </c>
      <c r="R7" s="3">
        <v>1000000</v>
      </c>
      <c r="T7" t="s">
        <v>18</v>
      </c>
      <c r="U7" s="3">
        <v>1000000</v>
      </c>
      <c r="W7" t="s">
        <v>18</v>
      </c>
      <c r="X7" s="3">
        <v>1000000</v>
      </c>
      <c r="Z7" t="s">
        <v>18</v>
      </c>
      <c r="AA7" s="3">
        <v>1000000</v>
      </c>
      <c r="AC7" t="s">
        <v>18</v>
      </c>
      <c r="AD7" s="3">
        <v>1000000</v>
      </c>
      <c r="AF7" t="s">
        <v>18</v>
      </c>
      <c r="AG7" s="3">
        <v>1000000</v>
      </c>
      <c r="AI7" t="s">
        <v>18</v>
      </c>
      <c r="AJ7" s="3">
        <v>1000000</v>
      </c>
      <c r="AL7" s="3"/>
      <c r="AM7" s="3"/>
    </row>
    <row r="8" spans="1:45" x14ac:dyDescent="0.25">
      <c r="C8" s="3"/>
      <c r="F8" s="3"/>
      <c r="I8" s="3"/>
      <c r="L8" s="3"/>
      <c r="O8" s="3"/>
      <c r="R8" s="3"/>
      <c r="U8" s="3"/>
      <c r="X8" s="3"/>
      <c r="AA8" s="3"/>
      <c r="AD8" s="3"/>
      <c r="AG8" s="3"/>
      <c r="AJ8" s="3"/>
      <c r="AL8" s="3"/>
      <c r="AM8" s="3"/>
    </row>
    <row r="9" spans="1:45" x14ac:dyDescent="0.25">
      <c r="B9" t="s">
        <v>14</v>
      </c>
      <c r="C9" s="4">
        <f>SUM(C7+C8)</f>
        <v>1000000</v>
      </c>
      <c r="E9" t="s">
        <v>14</v>
      </c>
      <c r="F9" s="4">
        <f>SUM(F7+F8)</f>
        <v>1000000</v>
      </c>
      <c r="H9" t="s">
        <v>14</v>
      </c>
      <c r="I9" s="4">
        <f>SUM(I7+I8)</f>
        <v>1000000</v>
      </c>
      <c r="K9" t="s">
        <v>14</v>
      </c>
      <c r="L9" s="4">
        <f>SUM(L7+L8)</f>
        <v>1000000</v>
      </c>
      <c r="N9" t="s">
        <v>14</v>
      </c>
      <c r="O9" s="4">
        <f>SUM(O7+O8)</f>
        <v>1000000</v>
      </c>
      <c r="Q9" t="s">
        <v>14</v>
      </c>
      <c r="R9" s="4">
        <f>SUM(R7+R8)</f>
        <v>1000000</v>
      </c>
      <c r="T9" t="s">
        <v>14</v>
      </c>
      <c r="U9" s="4">
        <f>SUM(U7+U8)</f>
        <v>1000000</v>
      </c>
      <c r="W9" t="s">
        <v>14</v>
      </c>
      <c r="X9" s="4">
        <f>SUM(X7+X8)</f>
        <v>1000000</v>
      </c>
      <c r="Z9" t="s">
        <v>14</v>
      </c>
      <c r="AA9" s="4">
        <f>SUM(AA7+AA8)</f>
        <v>1000000</v>
      </c>
      <c r="AC9" t="s">
        <v>14</v>
      </c>
      <c r="AD9" s="4">
        <f>SUM(AD7+AD8)</f>
        <v>1000000</v>
      </c>
      <c r="AF9" t="s">
        <v>14</v>
      </c>
      <c r="AG9" s="4">
        <f>SUM(AG7+AG8)</f>
        <v>1000000</v>
      </c>
      <c r="AI9" t="s">
        <v>14</v>
      </c>
      <c r="AJ9" s="4">
        <f>SUM(AJ7+AJ8)</f>
        <v>1000000</v>
      </c>
      <c r="AL9" s="4"/>
      <c r="AM9" s="4"/>
    </row>
    <row r="10" spans="1:45" x14ac:dyDescent="0.25">
      <c r="C10" s="4"/>
      <c r="F10" s="4"/>
      <c r="I10" s="4"/>
      <c r="L10" s="4"/>
      <c r="O10" s="4"/>
      <c r="R10" s="4"/>
      <c r="U10" s="4"/>
      <c r="X10" s="4"/>
      <c r="AA10" s="4"/>
      <c r="AD10" s="4"/>
      <c r="AG10" s="4"/>
      <c r="AJ10" s="4"/>
      <c r="AL10" s="4"/>
      <c r="AM10" s="4"/>
    </row>
    <row r="11" spans="1:45" x14ac:dyDescent="0.25">
      <c r="A11" t="s">
        <v>21</v>
      </c>
      <c r="D11" t="s">
        <v>21</v>
      </c>
      <c r="G11" t="s">
        <v>21</v>
      </c>
      <c r="J11" t="s">
        <v>21</v>
      </c>
      <c r="M11" t="s">
        <v>21</v>
      </c>
      <c r="P11" t="s">
        <v>21</v>
      </c>
      <c r="S11" t="s">
        <v>21</v>
      </c>
      <c r="V11" t="s">
        <v>21</v>
      </c>
      <c r="Y11" t="s">
        <v>21</v>
      </c>
      <c r="AB11" t="s">
        <v>21</v>
      </c>
      <c r="AE11" t="s">
        <v>21</v>
      </c>
      <c r="AH11" t="s">
        <v>21</v>
      </c>
    </row>
    <row r="12" spans="1:45" x14ac:dyDescent="0.25">
      <c r="B12" s="2" t="s">
        <v>20</v>
      </c>
      <c r="C12" s="5">
        <v>1</v>
      </c>
      <c r="E12" s="2" t="s">
        <v>20</v>
      </c>
      <c r="F12" s="5">
        <v>1</v>
      </c>
      <c r="H12" s="2" t="s">
        <v>20</v>
      </c>
      <c r="I12" s="5">
        <v>1</v>
      </c>
      <c r="K12" s="2" t="s">
        <v>20</v>
      </c>
      <c r="L12" s="5">
        <v>1</v>
      </c>
      <c r="N12" s="2" t="s">
        <v>20</v>
      </c>
      <c r="O12" s="5">
        <v>1</v>
      </c>
      <c r="Q12" s="2" t="s">
        <v>20</v>
      </c>
      <c r="R12" s="5">
        <v>1</v>
      </c>
      <c r="T12" s="2" t="s">
        <v>20</v>
      </c>
      <c r="U12" s="5">
        <v>1</v>
      </c>
      <c r="W12" s="2" t="s">
        <v>20</v>
      </c>
      <c r="X12" s="5">
        <v>1</v>
      </c>
      <c r="Z12" s="2" t="s">
        <v>20</v>
      </c>
      <c r="AA12" s="5">
        <v>1</v>
      </c>
      <c r="AC12" s="2" t="s">
        <v>20</v>
      </c>
      <c r="AD12" s="5">
        <v>1</v>
      </c>
      <c r="AF12" s="2" t="s">
        <v>20</v>
      </c>
      <c r="AG12" s="5">
        <v>1</v>
      </c>
      <c r="AI12" s="2" t="s">
        <v>20</v>
      </c>
      <c r="AJ12" s="5">
        <v>1</v>
      </c>
      <c r="AK12" s="2"/>
      <c r="AL12" s="5"/>
      <c r="AM12" s="5"/>
    </row>
    <row r="13" spans="1:45" x14ac:dyDescent="0.25">
      <c r="B13" s="2" t="s">
        <v>17</v>
      </c>
      <c r="C13" s="5">
        <v>182</v>
      </c>
      <c r="E13" s="2" t="s">
        <v>17</v>
      </c>
      <c r="F13" s="5">
        <v>182</v>
      </c>
      <c r="H13" s="2" t="s">
        <v>17</v>
      </c>
      <c r="I13" s="5">
        <v>182</v>
      </c>
      <c r="K13" s="2" t="s">
        <v>17</v>
      </c>
      <c r="L13" s="5">
        <v>182</v>
      </c>
      <c r="N13" s="2" t="s">
        <v>17</v>
      </c>
      <c r="O13" s="5">
        <v>182</v>
      </c>
      <c r="Q13" s="2" t="s">
        <v>17</v>
      </c>
      <c r="R13" s="5">
        <v>182</v>
      </c>
      <c r="T13" s="2" t="s">
        <v>17</v>
      </c>
      <c r="U13" s="5">
        <v>182</v>
      </c>
      <c r="W13" s="2" t="s">
        <v>17</v>
      </c>
      <c r="X13" s="5">
        <v>182</v>
      </c>
      <c r="Z13" s="2" t="s">
        <v>17</v>
      </c>
      <c r="AA13" s="5">
        <v>182</v>
      </c>
      <c r="AC13" s="2" t="s">
        <v>17</v>
      </c>
      <c r="AD13" s="5">
        <v>182</v>
      </c>
      <c r="AF13" s="2" t="s">
        <v>17</v>
      </c>
      <c r="AG13" s="5">
        <v>182</v>
      </c>
      <c r="AI13" s="2" t="s">
        <v>17</v>
      </c>
      <c r="AJ13" s="5">
        <v>182</v>
      </c>
      <c r="AK13" s="2"/>
      <c r="AL13" s="5"/>
      <c r="AM13" s="5"/>
    </row>
    <row r="14" spans="1:45" x14ac:dyDescent="0.25">
      <c r="B14" t="s">
        <v>18</v>
      </c>
      <c r="C14" s="3">
        <v>1000000</v>
      </c>
      <c r="E14" t="s">
        <v>18</v>
      </c>
      <c r="F14" s="3">
        <v>1000000</v>
      </c>
      <c r="H14" t="s">
        <v>18</v>
      </c>
      <c r="I14" s="3">
        <v>1000000</v>
      </c>
      <c r="K14" t="s">
        <v>18</v>
      </c>
      <c r="L14" s="3">
        <v>1000000</v>
      </c>
      <c r="N14" t="s">
        <v>18</v>
      </c>
      <c r="O14" s="3">
        <v>1000000</v>
      </c>
      <c r="Q14" t="s">
        <v>18</v>
      </c>
      <c r="R14" s="3">
        <v>1000000</v>
      </c>
      <c r="T14" t="s">
        <v>18</v>
      </c>
      <c r="U14" s="3">
        <v>1000000</v>
      </c>
      <c r="W14" t="s">
        <v>18</v>
      </c>
      <c r="X14" s="3">
        <v>1000000</v>
      </c>
      <c r="Z14" t="s">
        <v>18</v>
      </c>
      <c r="AA14" s="3">
        <v>1000000</v>
      </c>
      <c r="AC14" t="s">
        <v>18</v>
      </c>
      <c r="AD14" s="3">
        <v>1000000</v>
      </c>
      <c r="AF14" t="s">
        <v>18</v>
      </c>
      <c r="AG14" s="3">
        <v>1000000</v>
      </c>
      <c r="AI14" t="s">
        <v>18</v>
      </c>
      <c r="AJ14" s="3">
        <v>1000000</v>
      </c>
      <c r="AL14" s="3"/>
      <c r="AM14" s="3"/>
    </row>
    <row r="15" spans="1:45" x14ac:dyDescent="0.25">
      <c r="C15" s="3"/>
      <c r="F15" s="3"/>
      <c r="I15" s="3"/>
      <c r="L15" s="3"/>
      <c r="O15" s="3"/>
      <c r="R15" s="3"/>
      <c r="U15" s="3"/>
      <c r="X15" s="3"/>
      <c r="AA15" s="3"/>
      <c r="AD15" s="3"/>
      <c r="AG15" s="3"/>
      <c r="AJ15" s="3"/>
      <c r="AL15" s="3"/>
      <c r="AM15" s="3"/>
    </row>
    <row r="16" spans="1:45" x14ac:dyDescent="0.25">
      <c r="B16" t="s">
        <v>14</v>
      </c>
      <c r="C16" s="4">
        <f>SUM(C14+C15)</f>
        <v>1000000</v>
      </c>
      <c r="E16" t="s">
        <v>14</v>
      </c>
      <c r="F16" s="4">
        <f>SUM(F14+F15)</f>
        <v>1000000</v>
      </c>
      <c r="H16" t="s">
        <v>14</v>
      </c>
      <c r="I16" s="4">
        <f>SUM(I14+I15)</f>
        <v>1000000</v>
      </c>
      <c r="K16" t="s">
        <v>14</v>
      </c>
      <c r="L16" s="4">
        <f>SUM(L14+L15)</f>
        <v>1000000</v>
      </c>
      <c r="N16" t="s">
        <v>14</v>
      </c>
      <c r="O16" s="4">
        <f>SUM(O14+O15)</f>
        <v>1000000</v>
      </c>
      <c r="Q16" t="s">
        <v>14</v>
      </c>
      <c r="R16" s="4">
        <f>SUM(R14+R15)</f>
        <v>1000000</v>
      </c>
      <c r="T16" t="s">
        <v>14</v>
      </c>
      <c r="U16" s="4">
        <f>SUM(U14+U15)</f>
        <v>1000000</v>
      </c>
      <c r="W16" t="s">
        <v>14</v>
      </c>
      <c r="X16" s="4">
        <f>SUM(X14+X15)</f>
        <v>1000000</v>
      </c>
      <c r="Z16" t="s">
        <v>14</v>
      </c>
      <c r="AA16" s="4">
        <f>SUM(AA14+AA15)</f>
        <v>1000000</v>
      </c>
      <c r="AC16" t="s">
        <v>14</v>
      </c>
      <c r="AD16" s="4">
        <f>SUM(AD14+AD15)</f>
        <v>1000000</v>
      </c>
      <c r="AF16" t="s">
        <v>14</v>
      </c>
      <c r="AG16" s="4">
        <f>SUM(AG14+AG15)</f>
        <v>1000000</v>
      </c>
      <c r="AI16" t="s">
        <v>14</v>
      </c>
      <c r="AJ16" s="4">
        <f>SUM(AJ14+AJ15)</f>
        <v>1000000</v>
      </c>
      <c r="AL16" s="4"/>
      <c r="AM16" s="4"/>
    </row>
    <row r="18" spans="1:39" x14ac:dyDescent="0.25">
      <c r="A18" t="s">
        <v>22</v>
      </c>
      <c r="D18" t="s">
        <v>22</v>
      </c>
      <c r="G18" t="s">
        <v>22</v>
      </c>
      <c r="J18" t="s">
        <v>22</v>
      </c>
      <c r="M18" t="s">
        <v>22</v>
      </c>
      <c r="P18" t="s">
        <v>22</v>
      </c>
      <c r="S18" t="s">
        <v>22</v>
      </c>
      <c r="V18" t="s">
        <v>22</v>
      </c>
      <c r="Y18" t="s">
        <v>22</v>
      </c>
      <c r="AB18" t="s">
        <v>22</v>
      </c>
      <c r="AE18" t="s">
        <v>22</v>
      </c>
      <c r="AH18" t="s">
        <v>22</v>
      </c>
    </row>
    <row r="19" spans="1:39" x14ac:dyDescent="0.25">
      <c r="B19" s="2" t="s">
        <v>20</v>
      </c>
      <c r="C19" s="5">
        <v>1</v>
      </c>
      <c r="E19" s="2" t="s">
        <v>20</v>
      </c>
      <c r="F19" s="5">
        <v>1</v>
      </c>
      <c r="H19" s="2" t="s">
        <v>20</v>
      </c>
      <c r="I19" s="5">
        <v>1</v>
      </c>
      <c r="K19" s="2" t="s">
        <v>20</v>
      </c>
      <c r="L19" s="5">
        <v>1</v>
      </c>
      <c r="N19" s="2" t="s">
        <v>20</v>
      </c>
      <c r="O19" s="5">
        <v>1</v>
      </c>
      <c r="Q19" s="2" t="s">
        <v>20</v>
      </c>
      <c r="R19" s="5">
        <v>1</v>
      </c>
      <c r="T19" s="2" t="s">
        <v>20</v>
      </c>
      <c r="U19" s="5">
        <v>1</v>
      </c>
      <c r="W19" s="2" t="s">
        <v>20</v>
      </c>
      <c r="X19" s="5">
        <v>1</v>
      </c>
      <c r="Z19" s="2" t="s">
        <v>20</v>
      </c>
      <c r="AA19" s="5">
        <v>1</v>
      </c>
      <c r="AC19" s="2" t="s">
        <v>20</v>
      </c>
      <c r="AD19" s="5">
        <v>1</v>
      </c>
      <c r="AF19" s="2" t="s">
        <v>20</v>
      </c>
      <c r="AG19" s="5">
        <v>1</v>
      </c>
      <c r="AI19" s="2" t="s">
        <v>20</v>
      </c>
      <c r="AJ19" s="5">
        <v>1</v>
      </c>
      <c r="AK19" s="2"/>
      <c r="AL19" s="5"/>
      <c r="AM19" s="5"/>
    </row>
    <row r="20" spans="1:39" x14ac:dyDescent="0.25">
      <c r="B20" s="2" t="s">
        <v>17</v>
      </c>
      <c r="C20" s="5">
        <v>182</v>
      </c>
      <c r="E20" s="2" t="s">
        <v>17</v>
      </c>
      <c r="F20" s="5">
        <v>182</v>
      </c>
      <c r="H20" s="2" t="s">
        <v>17</v>
      </c>
      <c r="I20" s="5">
        <v>182</v>
      </c>
      <c r="K20" s="2" t="s">
        <v>17</v>
      </c>
      <c r="L20" s="5">
        <v>182</v>
      </c>
      <c r="N20" s="2" t="s">
        <v>17</v>
      </c>
      <c r="O20" s="5">
        <v>182</v>
      </c>
      <c r="Q20" s="2" t="s">
        <v>17</v>
      </c>
      <c r="R20" s="5">
        <v>182</v>
      </c>
      <c r="T20" s="2" t="s">
        <v>17</v>
      </c>
      <c r="U20" s="5">
        <v>182</v>
      </c>
      <c r="W20" s="2" t="s">
        <v>17</v>
      </c>
      <c r="X20" s="5">
        <v>182</v>
      </c>
      <c r="Z20" s="2" t="s">
        <v>17</v>
      </c>
      <c r="AA20" s="5">
        <v>182</v>
      </c>
      <c r="AC20" s="2" t="s">
        <v>17</v>
      </c>
      <c r="AD20" s="5">
        <v>182</v>
      </c>
      <c r="AF20" s="2" t="s">
        <v>17</v>
      </c>
      <c r="AG20" s="5">
        <v>182</v>
      </c>
      <c r="AI20" s="2" t="s">
        <v>17</v>
      </c>
      <c r="AJ20" s="5">
        <v>182</v>
      </c>
      <c r="AK20" s="2"/>
      <c r="AL20" s="5"/>
      <c r="AM20" s="5"/>
    </row>
    <row r="21" spans="1:39" x14ac:dyDescent="0.25">
      <c r="B21" t="s">
        <v>18</v>
      </c>
      <c r="C21" s="3">
        <v>1000000</v>
      </c>
      <c r="E21" t="s">
        <v>18</v>
      </c>
      <c r="F21" s="3">
        <v>1000000</v>
      </c>
      <c r="H21" t="s">
        <v>18</v>
      </c>
      <c r="I21" s="3">
        <v>1000000</v>
      </c>
      <c r="K21" t="s">
        <v>18</v>
      </c>
      <c r="L21" s="3">
        <v>1000000</v>
      </c>
      <c r="N21" t="s">
        <v>18</v>
      </c>
      <c r="O21" s="3">
        <v>1000000</v>
      </c>
      <c r="Q21" t="s">
        <v>18</v>
      </c>
      <c r="R21" s="3">
        <v>1000000</v>
      </c>
      <c r="T21" t="s">
        <v>18</v>
      </c>
      <c r="U21" s="3">
        <v>1000000</v>
      </c>
      <c r="W21" t="s">
        <v>18</v>
      </c>
      <c r="X21" s="3">
        <v>1000000</v>
      </c>
      <c r="Z21" t="s">
        <v>18</v>
      </c>
      <c r="AA21" s="3">
        <v>1000000</v>
      </c>
      <c r="AC21" t="s">
        <v>18</v>
      </c>
      <c r="AD21" s="3">
        <v>1000000</v>
      </c>
      <c r="AF21" t="s">
        <v>18</v>
      </c>
      <c r="AG21" s="3">
        <v>1000000</v>
      </c>
      <c r="AI21" t="s">
        <v>18</v>
      </c>
      <c r="AJ21" s="3">
        <v>1000000</v>
      </c>
      <c r="AL21" s="3"/>
      <c r="AM21" s="3"/>
    </row>
    <row r="22" spans="1:39" x14ac:dyDescent="0.25">
      <c r="C22" s="3"/>
      <c r="F22" s="3"/>
      <c r="I22" s="3"/>
      <c r="L22" s="3"/>
      <c r="O22" s="3"/>
      <c r="R22" s="3"/>
      <c r="U22" s="3"/>
      <c r="X22" s="3"/>
      <c r="AA22" s="3"/>
      <c r="AD22" s="3"/>
      <c r="AG22" s="3"/>
      <c r="AJ22" s="3"/>
      <c r="AL22" s="3"/>
      <c r="AM22" s="3"/>
    </row>
    <row r="23" spans="1:39" x14ac:dyDescent="0.25">
      <c r="B23" t="s">
        <v>14</v>
      </c>
      <c r="C23" s="4">
        <f>SUM(C21+C22)</f>
        <v>1000000</v>
      </c>
      <c r="E23" t="s">
        <v>14</v>
      </c>
      <c r="F23" s="4">
        <f>SUM(F21+F22)</f>
        <v>1000000</v>
      </c>
      <c r="H23" t="s">
        <v>14</v>
      </c>
      <c r="I23" s="4">
        <f>SUM(I21+I22)</f>
        <v>1000000</v>
      </c>
      <c r="K23" t="s">
        <v>14</v>
      </c>
      <c r="L23" s="4">
        <f>SUM(L21+L22)</f>
        <v>1000000</v>
      </c>
      <c r="N23" t="s">
        <v>14</v>
      </c>
      <c r="O23" s="4">
        <f>SUM(O21+O22)</f>
        <v>1000000</v>
      </c>
      <c r="Q23" t="s">
        <v>14</v>
      </c>
      <c r="R23" s="4">
        <f>SUM(R21+R22)</f>
        <v>1000000</v>
      </c>
      <c r="T23" t="s">
        <v>14</v>
      </c>
      <c r="U23" s="4">
        <f>SUM(U21+U22)</f>
        <v>1000000</v>
      </c>
      <c r="W23" t="s">
        <v>14</v>
      </c>
      <c r="X23" s="4">
        <f>SUM(X21+X22)</f>
        <v>1000000</v>
      </c>
      <c r="Z23" t="s">
        <v>14</v>
      </c>
      <c r="AA23" s="4">
        <f>SUM(AA21+AA22)</f>
        <v>1000000</v>
      </c>
      <c r="AC23" t="s">
        <v>14</v>
      </c>
      <c r="AD23" s="4">
        <f>SUM(AD21+AD22)</f>
        <v>1000000</v>
      </c>
      <c r="AF23" t="s">
        <v>14</v>
      </c>
      <c r="AG23" s="4">
        <f>SUM(AG21+AG22)</f>
        <v>1000000</v>
      </c>
      <c r="AI23" t="s">
        <v>14</v>
      </c>
      <c r="AJ23" s="4">
        <f>SUM(AJ21+AJ22)</f>
        <v>1000000</v>
      </c>
      <c r="AL23" s="4"/>
      <c r="AM23" s="4"/>
    </row>
    <row r="25" spans="1:39" x14ac:dyDescent="0.25">
      <c r="A25" t="s">
        <v>23</v>
      </c>
      <c r="D25" t="s">
        <v>23</v>
      </c>
      <c r="G25" t="s">
        <v>23</v>
      </c>
      <c r="J25" t="s">
        <v>23</v>
      </c>
      <c r="M25" t="s">
        <v>23</v>
      </c>
      <c r="P25" t="s">
        <v>23</v>
      </c>
      <c r="S25" t="s">
        <v>23</v>
      </c>
      <c r="V25" t="s">
        <v>23</v>
      </c>
      <c r="Y25" t="s">
        <v>23</v>
      </c>
      <c r="AB25" t="s">
        <v>23</v>
      </c>
      <c r="AE25" t="s">
        <v>23</v>
      </c>
      <c r="AH25" t="s">
        <v>23</v>
      </c>
    </row>
    <row r="26" spans="1:39" x14ac:dyDescent="0.25">
      <c r="B26" s="2" t="s">
        <v>20</v>
      </c>
      <c r="C26" s="5">
        <v>1</v>
      </c>
      <c r="E26" s="2" t="s">
        <v>20</v>
      </c>
      <c r="F26" s="5">
        <v>1</v>
      </c>
      <c r="H26" s="2" t="s">
        <v>20</v>
      </c>
      <c r="I26" s="5">
        <v>1</v>
      </c>
      <c r="K26" s="2" t="s">
        <v>20</v>
      </c>
      <c r="L26" s="5">
        <v>1</v>
      </c>
      <c r="N26" s="2" t="s">
        <v>20</v>
      </c>
      <c r="O26" s="5">
        <v>1</v>
      </c>
      <c r="Q26" s="2" t="s">
        <v>20</v>
      </c>
      <c r="R26" s="5">
        <v>1</v>
      </c>
      <c r="T26" s="2" t="s">
        <v>20</v>
      </c>
      <c r="U26" s="5">
        <v>1</v>
      </c>
      <c r="W26" s="2" t="s">
        <v>20</v>
      </c>
      <c r="X26" s="5">
        <v>1</v>
      </c>
      <c r="Z26" s="2" t="s">
        <v>20</v>
      </c>
      <c r="AA26" s="5">
        <v>1</v>
      </c>
      <c r="AC26" s="2" t="s">
        <v>20</v>
      </c>
      <c r="AD26" s="5">
        <v>1</v>
      </c>
      <c r="AF26" s="2" t="s">
        <v>20</v>
      </c>
      <c r="AG26" s="5">
        <v>1</v>
      </c>
      <c r="AI26" s="2" t="s">
        <v>20</v>
      </c>
      <c r="AJ26" s="5">
        <v>1</v>
      </c>
      <c r="AK26" s="2"/>
      <c r="AL26" s="5"/>
      <c r="AM26" s="5"/>
    </row>
    <row r="27" spans="1:39" x14ac:dyDescent="0.25">
      <c r="B27" s="2" t="s">
        <v>17</v>
      </c>
      <c r="C27" s="5">
        <v>182</v>
      </c>
      <c r="E27" s="2" t="s">
        <v>17</v>
      </c>
      <c r="F27" s="5">
        <v>182</v>
      </c>
      <c r="H27" s="2" t="s">
        <v>17</v>
      </c>
      <c r="I27" s="5">
        <v>182</v>
      </c>
      <c r="K27" s="2" t="s">
        <v>17</v>
      </c>
      <c r="L27" s="5">
        <v>182</v>
      </c>
      <c r="N27" s="2" t="s">
        <v>17</v>
      </c>
      <c r="O27" s="5">
        <v>182</v>
      </c>
      <c r="Q27" s="2" t="s">
        <v>17</v>
      </c>
      <c r="R27" s="5">
        <v>182</v>
      </c>
      <c r="T27" s="2" t="s">
        <v>17</v>
      </c>
      <c r="U27" s="5">
        <v>182</v>
      </c>
      <c r="W27" s="2" t="s">
        <v>17</v>
      </c>
      <c r="X27" s="5">
        <v>182</v>
      </c>
      <c r="Z27" s="2" t="s">
        <v>17</v>
      </c>
      <c r="AA27" s="5">
        <v>182</v>
      </c>
      <c r="AC27" s="2" t="s">
        <v>17</v>
      </c>
      <c r="AD27" s="5">
        <v>182</v>
      </c>
      <c r="AF27" s="2" t="s">
        <v>17</v>
      </c>
      <c r="AG27" s="5">
        <v>182</v>
      </c>
      <c r="AI27" s="2" t="s">
        <v>17</v>
      </c>
      <c r="AJ27" s="5">
        <v>182</v>
      </c>
      <c r="AK27" s="2"/>
      <c r="AL27" s="5"/>
      <c r="AM27" s="5"/>
    </row>
    <row r="28" spans="1:39" x14ac:dyDescent="0.25">
      <c r="B28" t="s">
        <v>18</v>
      </c>
      <c r="C28" s="3">
        <v>1000000</v>
      </c>
      <c r="E28" t="s">
        <v>18</v>
      </c>
      <c r="F28" s="3">
        <v>1000000</v>
      </c>
      <c r="H28" t="s">
        <v>18</v>
      </c>
      <c r="I28" s="3">
        <v>1000000</v>
      </c>
      <c r="K28" t="s">
        <v>18</v>
      </c>
      <c r="L28" s="3">
        <v>1000000</v>
      </c>
      <c r="N28" t="s">
        <v>18</v>
      </c>
      <c r="O28" s="3">
        <v>1000000</v>
      </c>
      <c r="Q28" t="s">
        <v>18</v>
      </c>
      <c r="R28" s="3">
        <v>1000000</v>
      </c>
      <c r="T28" t="s">
        <v>18</v>
      </c>
      <c r="U28" s="3">
        <v>1000000</v>
      </c>
      <c r="W28" t="s">
        <v>18</v>
      </c>
      <c r="X28" s="3">
        <v>1000000</v>
      </c>
      <c r="Z28" t="s">
        <v>18</v>
      </c>
      <c r="AA28" s="3">
        <v>1000000</v>
      </c>
      <c r="AC28" t="s">
        <v>18</v>
      </c>
      <c r="AD28" s="3">
        <v>1000000</v>
      </c>
      <c r="AF28" t="s">
        <v>18</v>
      </c>
      <c r="AG28" s="3">
        <v>1000000</v>
      </c>
      <c r="AI28" t="s">
        <v>18</v>
      </c>
      <c r="AJ28" s="3">
        <v>1000000</v>
      </c>
      <c r="AL28" s="3"/>
      <c r="AM28" s="3"/>
    </row>
    <row r="29" spans="1:39" x14ac:dyDescent="0.25">
      <c r="C29" s="3"/>
      <c r="F29" s="3"/>
      <c r="I29" s="3"/>
      <c r="L29" s="3"/>
      <c r="O29" s="3"/>
      <c r="R29" s="3"/>
      <c r="U29" s="3"/>
      <c r="X29" s="3"/>
      <c r="AA29" s="3"/>
      <c r="AD29" s="3"/>
      <c r="AG29" s="3"/>
      <c r="AJ29" s="3"/>
      <c r="AL29" s="3"/>
      <c r="AM29" s="3"/>
    </row>
    <row r="30" spans="1:39" x14ac:dyDescent="0.25">
      <c r="B30" t="s">
        <v>14</v>
      </c>
      <c r="C30" s="4">
        <f>SUM(C28+C29)</f>
        <v>1000000</v>
      </c>
      <c r="E30" t="s">
        <v>14</v>
      </c>
      <c r="F30" s="4">
        <f>SUM(F28+F29)</f>
        <v>1000000</v>
      </c>
      <c r="H30" t="s">
        <v>14</v>
      </c>
      <c r="I30" s="4">
        <f>SUM(I28+I29)</f>
        <v>1000000</v>
      </c>
      <c r="K30" t="s">
        <v>14</v>
      </c>
      <c r="L30" s="4">
        <f>SUM(L28+L29)</f>
        <v>1000000</v>
      </c>
      <c r="N30" t="s">
        <v>14</v>
      </c>
      <c r="O30" s="4">
        <f>SUM(O28+O29)</f>
        <v>1000000</v>
      </c>
      <c r="Q30" t="s">
        <v>14</v>
      </c>
      <c r="R30" s="4">
        <f>SUM(R28+R29)</f>
        <v>1000000</v>
      </c>
      <c r="T30" t="s">
        <v>14</v>
      </c>
      <c r="U30" s="4">
        <f>SUM(U28+U29)</f>
        <v>1000000</v>
      </c>
      <c r="W30" t="s">
        <v>14</v>
      </c>
      <c r="X30" s="4">
        <f>SUM(X28+X29)</f>
        <v>1000000</v>
      </c>
      <c r="Z30" t="s">
        <v>14</v>
      </c>
      <c r="AA30" s="4">
        <f>SUM(AA28+AA29)</f>
        <v>1000000</v>
      </c>
      <c r="AC30" t="s">
        <v>14</v>
      </c>
      <c r="AD30" s="4">
        <f>SUM(AD28+AD29)</f>
        <v>1000000</v>
      </c>
      <c r="AF30" t="s">
        <v>14</v>
      </c>
      <c r="AG30" s="4">
        <f>SUM(AG28+AG29)</f>
        <v>1000000</v>
      </c>
      <c r="AI30" t="s">
        <v>14</v>
      </c>
      <c r="AJ30" s="4">
        <f>SUM(AJ28+AJ29)</f>
        <v>1000000</v>
      </c>
      <c r="AL30" s="4"/>
      <c r="AM30" s="4"/>
    </row>
    <row r="32" spans="1:39" x14ac:dyDescent="0.25">
      <c r="A32" t="s">
        <v>24</v>
      </c>
      <c r="D32" t="s">
        <v>24</v>
      </c>
      <c r="G32" t="s">
        <v>24</v>
      </c>
      <c r="J32" t="s">
        <v>24</v>
      </c>
      <c r="M32" t="s">
        <v>24</v>
      </c>
      <c r="P32" t="s">
        <v>24</v>
      </c>
      <c r="S32" t="s">
        <v>24</v>
      </c>
      <c r="V32" t="s">
        <v>24</v>
      </c>
      <c r="Y32" t="s">
        <v>24</v>
      </c>
      <c r="AB32" t="s">
        <v>24</v>
      </c>
      <c r="AE32" t="s">
        <v>24</v>
      </c>
      <c r="AH32" t="s">
        <v>24</v>
      </c>
    </row>
    <row r="33" spans="1:39" x14ac:dyDescent="0.25">
      <c r="B33" s="2" t="s">
        <v>20</v>
      </c>
      <c r="C33" s="5">
        <v>1</v>
      </c>
      <c r="E33" s="2" t="s">
        <v>20</v>
      </c>
      <c r="F33" s="5">
        <v>1</v>
      </c>
      <c r="H33" s="2" t="s">
        <v>20</v>
      </c>
      <c r="I33" s="5">
        <v>1</v>
      </c>
      <c r="K33" s="2" t="s">
        <v>20</v>
      </c>
      <c r="L33" s="5">
        <v>1</v>
      </c>
      <c r="N33" s="2" t="s">
        <v>20</v>
      </c>
      <c r="O33" s="5">
        <v>1</v>
      </c>
      <c r="Q33" s="2" t="s">
        <v>20</v>
      </c>
      <c r="R33" s="5">
        <v>1</v>
      </c>
      <c r="T33" s="2" t="s">
        <v>20</v>
      </c>
      <c r="U33" s="5">
        <v>1</v>
      </c>
      <c r="W33" s="2" t="s">
        <v>20</v>
      </c>
      <c r="X33" s="5">
        <v>1</v>
      </c>
      <c r="Z33" s="2" t="s">
        <v>20</v>
      </c>
      <c r="AA33" s="5">
        <v>1</v>
      </c>
      <c r="AC33" s="2" t="s">
        <v>20</v>
      </c>
      <c r="AD33" s="5">
        <v>1</v>
      </c>
      <c r="AF33" s="2" t="s">
        <v>20</v>
      </c>
      <c r="AG33" s="5">
        <v>1</v>
      </c>
      <c r="AI33" s="2" t="s">
        <v>20</v>
      </c>
      <c r="AJ33" s="5">
        <v>1</v>
      </c>
      <c r="AK33" s="2"/>
      <c r="AL33" s="5"/>
      <c r="AM33" s="5"/>
    </row>
    <row r="34" spans="1:39" x14ac:dyDescent="0.25">
      <c r="B34" s="2" t="s">
        <v>17</v>
      </c>
      <c r="C34" s="5">
        <v>182</v>
      </c>
      <c r="E34" s="2" t="s">
        <v>17</v>
      </c>
      <c r="F34" s="5">
        <v>182</v>
      </c>
      <c r="H34" s="2" t="s">
        <v>17</v>
      </c>
      <c r="I34" s="5">
        <v>182</v>
      </c>
      <c r="K34" s="2" t="s">
        <v>17</v>
      </c>
      <c r="L34" s="5">
        <v>182</v>
      </c>
      <c r="N34" s="2" t="s">
        <v>17</v>
      </c>
      <c r="O34" s="5">
        <v>182</v>
      </c>
      <c r="Q34" s="2" t="s">
        <v>17</v>
      </c>
      <c r="R34" s="5">
        <v>182</v>
      </c>
      <c r="T34" s="2" t="s">
        <v>17</v>
      </c>
      <c r="U34" s="5">
        <v>182</v>
      </c>
      <c r="W34" s="2" t="s">
        <v>17</v>
      </c>
      <c r="X34" s="5">
        <v>182</v>
      </c>
      <c r="Z34" s="2" t="s">
        <v>17</v>
      </c>
      <c r="AA34" s="5">
        <v>182</v>
      </c>
      <c r="AC34" s="2" t="s">
        <v>17</v>
      </c>
      <c r="AD34" s="5">
        <v>182</v>
      </c>
      <c r="AF34" s="2" t="s">
        <v>17</v>
      </c>
      <c r="AG34" s="5">
        <v>182</v>
      </c>
      <c r="AI34" s="2" t="s">
        <v>17</v>
      </c>
      <c r="AJ34" s="5">
        <v>182</v>
      </c>
      <c r="AK34" s="2"/>
      <c r="AL34" s="5"/>
      <c r="AM34" s="5"/>
    </row>
    <row r="35" spans="1:39" x14ac:dyDescent="0.25">
      <c r="B35" t="s">
        <v>18</v>
      </c>
      <c r="C35" s="3">
        <v>1000000</v>
      </c>
      <c r="E35" t="s">
        <v>18</v>
      </c>
      <c r="F35" s="3">
        <v>1000000</v>
      </c>
      <c r="H35" t="s">
        <v>18</v>
      </c>
      <c r="I35" s="3">
        <v>1000000</v>
      </c>
      <c r="K35" t="s">
        <v>18</v>
      </c>
      <c r="L35" s="3">
        <v>1000000</v>
      </c>
      <c r="N35" t="s">
        <v>18</v>
      </c>
      <c r="O35" s="3">
        <v>1000000</v>
      </c>
      <c r="Q35" t="s">
        <v>18</v>
      </c>
      <c r="R35" s="3">
        <v>1000000</v>
      </c>
      <c r="T35" t="s">
        <v>18</v>
      </c>
      <c r="U35" s="3">
        <v>1000000</v>
      </c>
      <c r="W35" t="s">
        <v>18</v>
      </c>
      <c r="X35" s="3">
        <v>1000000</v>
      </c>
      <c r="Z35" t="s">
        <v>18</v>
      </c>
      <c r="AA35" s="3">
        <v>1000000</v>
      </c>
      <c r="AC35" t="s">
        <v>18</v>
      </c>
      <c r="AD35" s="3">
        <v>1000000</v>
      </c>
      <c r="AF35" t="s">
        <v>18</v>
      </c>
      <c r="AG35" s="3">
        <v>1000000</v>
      </c>
      <c r="AI35" t="s">
        <v>18</v>
      </c>
      <c r="AJ35" s="3">
        <v>1000000</v>
      </c>
      <c r="AL35" s="3"/>
      <c r="AM35" s="3"/>
    </row>
    <row r="36" spans="1:39" x14ac:dyDescent="0.25">
      <c r="C36" s="3"/>
      <c r="F36" s="3"/>
      <c r="I36" s="3"/>
      <c r="L36" s="3"/>
      <c r="O36" s="3"/>
      <c r="R36" s="3"/>
      <c r="U36" s="3"/>
      <c r="X36" s="3"/>
      <c r="AA36" s="3"/>
      <c r="AD36" s="3"/>
      <c r="AG36" s="3"/>
      <c r="AJ36" s="3"/>
      <c r="AL36" s="3"/>
      <c r="AM36" s="3"/>
    </row>
    <row r="37" spans="1:39" x14ac:dyDescent="0.25">
      <c r="B37" t="s">
        <v>14</v>
      </c>
      <c r="C37" s="4">
        <f>SUM(C35+C36)</f>
        <v>1000000</v>
      </c>
      <c r="E37" t="s">
        <v>14</v>
      </c>
      <c r="F37" s="4">
        <f>SUM(F35+F36)</f>
        <v>1000000</v>
      </c>
      <c r="H37" t="s">
        <v>14</v>
      </c>
      <c r="I37" s="4">
        <f>SUM(I35+I36)</f>
        <v>1000000</v>
      </c>
      <c r="K37" t="s">
        <v>14</v>
      </c>
      <c r="L37" s="4">
        <f>SUM(L35+L36)</f>
        <v>1000000</v>
      </c>
      <c r="N37" t="s">
        <v>14</v>
      </c>
      <c r="O37" s="4">
        <f>SUM(O35+O36)</f>
        <v>1000000</v>
      </c>
      <c r="Q37" t="s">
        <v>14</v>
      </c>
      <c r="R37" s="4">
        <f>SUM(R35+R36)</f>
        <v>1000000</v>
      </c>
      <c r="T37" t="s">
        <v>14</v>
      </c>
      <c r="U37" s="4">
        <f>SUM(U35+U36)</f>
        <v>1000000</v>
      </c>
      <c r="W37" t="s">
        <v>14</v>
      </c>
      <c r="X37" s="4">
        <f>SUM(X35+X36)</f>
        <v>1000000</v>
      </c>
      <c r="Z37" t="s">
        <v>14</v>
      </c>
      <c r="AA37" s="4">
        <f>SUM(AA35+AA36)</f>
        <v>1000000</v>
      </c>
      <c r="AC37" t="s">
        <v>14</v>
      </c>
      <c r="AD37" s="4">
        <f>SUM(AD35+AD36)</f>
        <v>1000000</v>
      </c>
      <c r="AF37" t="s">
        <v>14</v>
      </c>
      <c r="AG37" s="4">
        <f>SUM(AG35+AG36)</f>
        <v>1000000</v>
      </c>
      <c r="AI37" t="s">
        <v>14</v>
      </c>
      <c r="AJ37" s="4">
        <f>SUM(AJ35+AJ36)</f>
        <v>1000000</v>
      </c>
      <c r="AL37" s="4"/>
      <c r="AM37" s="4"/>
    </row>
    <row r="39" spans="1:39" x14ac:dyDescent="0.25">
      <c r="A39" t="s">
        <v>25</v>
      </c>
      <c r="D39" t="s">
        <v>25</v>
      </c>
      <c r="G39" t="s">
        <v>25</v>
      </c>
      <c r="J39" t="s">
        <v>25</v>
      </c>
      <c r="M39" t="s">
        <v>25</v>
      </c>
      <c r="P39" t="s">
        <v>25</v>
      </c>
      <c r="S39" t="s">
        <v>25</v>
      </c>
      <c r="V39" t="s">
        <v>25</v>
      </c>
      <c r="Y39" t="s">
        <v>25</v>
      </c>
      <c r="AB39" t="s">
        <v>25</v>
      </c>
      <c r="AE39" t="s">
        <v>25</v>
      </c>
      <c r="AH39" t="s">
        <v>25</v>
      </c>
    </row>
    <row r="40" spans="1:39" x14ac:dyDescent="0.25">
      <c r="B40" s="2" t="s">
        <v>20</v>
      </c>
      <c r="C40" s="5">
        <v>1</v>
      </c>
      <c r="E40" s="2" t="s">
        <v>20</v>
      </c>
      <c r="F40" s="5">
        <v>1</v>
      </c>
      <c r="H40" s="2" t="s">
        <v>20</v>
      </c>
      <c r="I40" s="5">
        <v>1</v>
      </c>
      <c r="K40" s="2" t="s">
        <v>20</v>
      </c>
      <c r="L40" s="5">
        <v>1</v>
      </c>
      <c r="N40" s="2" t="s">
        <v>20</v>
      </c>
      <c r="O40" s="5">
        <v>1</v>
      </c>
      <c r="Q40" s="2" t="s">
        <v>20</v>
      </c>
      <c r="R40" s="5">
        <v>1</v>
      </c>
      <c r="T40" s="2" t="s">
        <v>20</v>
      </c>
      <c r="U40" s="5">
        <v>1</v>
      </c>
      <c r="W40" s="2" t="s">
        <v>20</v>
      </c>
      <c r="X40" s="5">
        <v>1</v>
      </c>
      <c r="Z40" s="2" t="s">
        <v>20</v>
      </c>
      <c r="AA40" s="5">
        <v>1</v>
      </c>
      <c r="AC40" s="2" t="s">
        <v>20</v>
      </c>
      <c r="AD40" s="5">
        <v>1</v>
      </c>
      <c r="AF40" s="2" t="s">
        <v>20</v>
      </c>
      <c r="AG40" s="5">
        <v>1</v>
      </c>
      <c r="AI40" s="2" t="s">
        <v>20</v>
      </c>
      <c r="AJ40" s="5">
        <v>1</v>
      </c>
      <c r="AK40" s="2"/>
      <c r="AL40" s="5"/>
      <c r="AM40" s="5"/>
    </row>
    <row r="41" spans="1:39" x14ac:dyDescent="0.25">
      <c r="B41" s="2" t="s">
        <v>17</v>
      </c>
      <c r="C41" s="5">
        <v>182</v>
      </c>
      <c r="E41" s="2" t="s">
        <v>17</v>
      </c>
      <c r="F41" s="5">
        <v>182</v>
      </c>
      <c r="H41" s="2" t="s">
        <v>17</v>
      </c>
      <c r="I41" s="5">
        <v>182</v>
      </c>
      <c r="K41" s="2" t="s">
        <v>17</v>
      </c>
      <c r="L41" s="5">
        <v>182</v>
      </c>
      <c r="N41" s="2" t="s">
        <v>17</v>
      </c>
      <c r="O41" s="5">
        <v>182</v>
      </c>
      <c r="Q41" s="2" t="s">
        <v>17</v>
      </c>
      <c r="R41" s="5">
        <v>182</v>
      </c>
      <c r="T41" s="2" t="s">
        <v>17</v>
      </c>
      <c r="U41" s="5">
        <v>182</v>
      </c>
      <c r="W41" s="2" t="s">
        <v>17</v>
      </c>
      <c r="X41" s="5">
        <v>182</v>
      </c>
      <c r="Z41" s="2" t="s">
        <v>17</v>
      </c>
      <c r="AA41" s="5">
        <v>182</v>
      </c>
      <c r="AC41" s="2" t="s">
        <v>17</v>
      </c>
      <c r="AD41" s="5">
        <v>182</v>
      </c>
      <c r="AF41" s="2" t="s">
        <v>17</v>
      </c>
      <c r="AG41" s="5">
        <v>182</v>
      </c>
      <c r="AI41" s="2" t="s">
        <v>17</v>
      </c>
      <c r="AJ41" s="5">
        <v>182</v>
      </c>
      <c r="AK41" s="2"/>
      <c r="AL41" s="5"/>
      <c r="AM41" s="5"/>
    </row>
    <row r="42" spans="1:39" x14ac:dyDescent="0.25">
      <c r="B42" t="s">
        <v>18</v>
      </c>
      <c r="C42" s="3">
        <v>1000000</v>
      </c>
      <c r="E42" t="s">
        <v>18</v>
      </c>
      <c r="F42" s="3">
        <v>1000000</v>
      </c>
      <c r="H42" t="s">
        <v>18</v>
      </c>
      <c r="I42" s="3">
        <v>1000000</v>
      </c>
      <c r="K42" t="s">
        <v>18</v>
      </c>
      <c r="L42" s="3">
        <v>1000000</v>
      </c>
      <c r="N42" t="s">
        <v>18</v>
      </c>
      <c r="O42" s="3">
        <v>1000000</v>
      </c>
      <c r="Q42" t="s">
        <v>18</v>
      </c>
      <c r="R42" s="3">
        <v>1000000</v>
      </c>
      <c r="T42" t="s">
        <v>18</v>
      </c>
      <c r="U42" s="3">
        <v>1000000</v>
      </c>
      <c r="W42" t="s">
        <v>18</v>
      </c>
      <c r="X42" s="3">
        <v>1000000</v>
      </c>
      <c r="Z42" t="s">
        <v>18</v>
      </c>
      <c r="AA42" s="3">
        <v>1000000</v>
      </c>
      <c r="AC42" t="s">
        <v>18</v>
      </c>
      <c r="AD42" s="3">
        <v>1000000</v>
      </c>
      <c r="AF42" t="s">
        <v>18</v>
      </c>
      <c r="AG42" s="3">
        <v>1000000</v>
      </c>
      <c r="AI42" t="s">
        <v>18</v>
      </c>
      <c r="AJ42" s="3">
        <v>1000000</v>
      </c>
      <c r="AL42" s="3"/>
      <c r="AM42" s="3"/>
    </row>
    <row r="43" spans="1:39" x14ac:dyDescent="0.25">
      <c r="C43" s="3"/>
      <c r="F43" s="3"/>
      <c r="I43" s="3"/>
      <c r="L43" s="3"/>
      <c r="O43" s="3"/>
      <c r="R43" s="3"/>
      <c r="U43" s="3"/>
      <c r="X43" s="3"/>
      <c r="AA43" s="3"/>
      <c r="AD43" s="3"/>
      <c r="AG43" s="3"/>
      <c r="AJ43" s="3"/>
      <c r="AL43" s="3"/>
      <c r="AM43" s="3"/>
    </row>
    <row r="44" spans="1:39" x14ac:dyDescent="0.25">
      <c r="B44" t="s">
        <v>14</v>
      </c>
      <c r="C44" s="4">
        <f>SUM(C42+C43)</f>
        <v>1000000</v>
      </c>
      <c r="E44" t="s">
        <v>14</v>
      </c>
      <c r="F44" s="4">
        <f>SUM(F42+F43)</f>
        <v>1000000</v>
      </c>
      <c r="H44" t="s">
        <v>14</v>
      </c>
      <c r="I44" s="4">
        <f>SUM(I42+I43)</f>
        <v>1000000</v>
      </c>
      <c r="K44" t="s">
        <v>14</v>
      </c>
      <c r="L44" s="4">
        <f>SUM(L42+L43)</f>
        <v>1000000</v>
      </c>
      <c r="N44" t="s">
        <v>14</v>
      </c>
      <c r="O44" s="4">
        <f>SUM(O42+O43)</f>
        <v>1000000</v>
      </c>
      <c r="Q44" t="s">
        <v>14</v>
      </c>
      <c r="R44" s="4">
        <f>SUM(R42+R43)</f>
        <v>1000000</v>
      </c>
      <c r="T44" t="s">
        <v>14</v>
      </c>
      <c r="U44" s="4">
        <f>SUM(U42+U43)</f>
        <v>1000000</v>
      </c>
      <c r="W44" t="s">
        <v>14</v>
      </c>
      <c r="X44" s="4">
        <f>SUM(X42+X43)</f>
        <v>1000000</v>
      </c>
      <c r="Z44" t="s">
        <v>14</v>
      </c>
      <c r="AA44" s="4">
        <f>SUM(AA42+AA43)</f>
        <v>1000000</v>
      </c>
      <c r="AC44" t="s">
        <v>14</v>
      </c>
      <c r="AD44" s="4">
        <f>SUM(AD42+AD43)</f>
        <v>1000000</v>
      </c>
      <c r="AF44" t="s">
        <v>14</v>
      </c>
      <c r="AG44" s="4">
        <f>SUM(AG42+AG43)</f>
        <v>1000000</v>
      </c>
      <c r="AI44" t="s">
        <v>14</v>
      </c>
      <c r="AJ44" s="4">
        <f>SUM(AJ42+AJ43)</f>
        <v>1000000</v>
      </c>
      <c r="AL44" s="4"/>
      <c r="AM44" s="4"/>
    </row>
    <row r="47" spans="1:39" x14ac:dyDescent="0.25">
      <c r="A47" t="s">
        <v>26</v>
      </c>
      <c r="D47" t="s">
        <v>26</v>
      </c>
      <c r="G47" t="s">
        <v>26</v>
      </c>
      <c r="J47" t="s">
        <v>26</v>
      </c>
      <c r="M47" t="s">
        <v>26</v>
      </c>
      <c r="P47" t="s">
        <v>26</v>
      </c>
      <c r="S47" t="s">
        <v>26</v>
      </c>
      <c r="V47" t="s">
        <v>26</v>
      </c>
      <c r="Y47" t="s">
        <v>26</v>
      </c>
      <c r="AB47" t="s">
        <v>26</v>
      </c>
      <c r="AE47" t="s">
        <v>26</v>
      </c>
      <c r="AH47" t="s">
        <v>26</v>
      </c>
    </row>
    <row r="48" spans="1:39" x14ac:dyDescent="0.25">
      <c r="B48" s="2" t="s">
        <v>20</v>
      </c>
      <c r="C48" s="5">
        <v>1</v>
      </c>
      <c r="E48" s="2" t="s">
        <v>20</v>
      </c>
      <c r="F48" s="5">
        <v>1</v>
      </c>
      <c r="H48" s="2" t="s">
        <v>20</v>
      </c>
      <c r="I48" s="5">
        <v>1</v>
      </c>
      <c r="K48" s="2" t="s">
        <v>20</v>
      </c>
      <c r="L48" s="5">
        <v>1</v>
      </c>
      <c r="N48" s="2" t="s">
        <v>20</v>
      </c>
      <c r="O48" s="5">
        <v>1</v>
      </c>
      <c r="Q48" s="2" t="s">
        <v>20</v>
      </c>
      <c r="R48" s="5">
        <v>1</v>
      </c>
      <c r="T48" s="2" t="s">
        <v>20</v>
      </c>
      <c r="U48" s="5">
        <v>1</v>
      </c>
      <c r="W48" s="2" t="s">
        <v>20</v>
      </c>
      <c r="X48" s="5">
        <v>1</v>
      </c>
      <c r="Z48" s="2" t="s">
        <v>20</v>
      </c>
      <c r="AA48" s="5">
        <v>1</v>
      </c>
      <c r="AC48" s="2" t="s">
        <v>20</v>
      </c>
      <c r="AD48" s="5">
        <v>1</v>
      </c>
      <c r="AF48" s="2" t="s">
        <v>20</v>
      </c>
      <c r="AG48" s="5">
        <v>1</v>
      </c>
      <c r="AI48" s="2" t="s">
        <v>20</v>
      </c>
      <c r="AJ48" s="5">
        <v>1</v>
      </c>
      <c r="AK48" s="2"/>
      <c r="AL48" s="5"/>
      <c r="AM48" s="5"/>
    </row>
    <row r="49" spans="1:39" x14ac:dyDescent="0.25">
      <c r="B49" s="2" t="s">
        <v>17</v>
      </c>
      <c r="C49" s="5">
        <v>182</v>
      </c>
      <c r="E49" s="2" t="s">
        <v>17</v>
      </c>
      <c r="F49" s="5">
        <v>182</v>
      </c>
      <c r="H49" s="2" t="s">
        <v>17</v>
      </c>
      <c r="I49" s="5">
        <v>182</v>
      </c>
      <c r="K49" s="2" t="s">
        <v>17</v>
      </c>
      <c r="L49" s="5">
        <v>182</v>
      </c>
      <c r="N49" s="2" t="s">
        <v>17</v>
      </c>
      <c r="O49" s="5">
        <v>182</v>
      </c>
      <c r="Q49" s="2" t="s">
        <v>17</v>
      </c>
      <c r="R49" s="5">
        <v>182</v>
      </c>
      <c r="T49" s="2" t="s">
        <v>17</v>
      </c>
      <c r="U49" s="5">
        <v>182</v>
      </c>
      <c r="W49" s="2" t="s">
        <v>17</v>
      </c>
      <c r="X49" s="5">
        <v>182</v>
      </c>
      <c r="Z49" s="2" t="s">
        <v>17</v>
      </c>
      <c r="AA49" s="5">
        <v>182</v>
      </c>
      <c r="AC49" s="2" t="s">
        <v>17</v>
      </c>
      <c r="AD49" s="5">
        <v>182</v>
      </c>
      <c r="AF49" s="2" t="s">
        <v>17</v>
      </c>
      <c r="AG49" s="5">
        <v>182</v>
      </c>
      <c r="AI49" s="2" t="s">
        <v>17</v>
      </c>
      <c r="AJ49" s="5">
        <v>182</v>
      </c>
      <c r="AK49" s="2"/>
      <c r="AL49" s="5"/>
      <c r="AM49" s="5"/>
    </row>
    <row r="50" spans="1:39" x14ac:dyDescent="0.25">
      <c r="B50" t="s">
        <v>18</v>
      </c>
      <c r="C50" s="3">
        <v>1000000</v>
      </c>
      <c r="E50" t="s">
        <v>18</v>
      </c>
      <c r="F50" s="3">
        <v>1000000</v>
      </c>
      <c r="H50" t="s">
        <v>18</v>
      </c>
      <c r="I50" s="3">
        <v>1000000</v>
      </c>
      <c r="K50" t="s">
        <v>18</v>
      </c>
      <c r="L50" s="3">
        <v>1000000</v>
      </c>
      <c r="N50" t="s">
        <v>18</v>
      </c>
      <c r="O50" s="3">
        <v>1000000</v>
      </c>
      <c r="Q50" t="s">
        <v>18</v>
      </c>
      <c r="R50" s="3">
        <v>1000000</v>
      </c>
      <c r="T50" t="s">
        <v>18</v>
      </c>
      <c r="U50" s="3">
        <v>1000000</v>
      </c>
      <c r="W50" t="s">
        <v>18</v>
      </c>
      <c r="X50" s="3">
        <v>1000000</v>
      </c>
      <c r="Z50" t="s">
        <v>18</v>
      </c>
      <c r="AA50" s="3">
        <v>1000000</v>
      </c>
      <c r="AC50" t="s">
        <v>18</v>
      </c>
      <c r="AD50" s="3">
        <v>1000000</v>
      </c>
      <c r="AF50" t="s">
        <v>18</v>
      </c>
      <c r="AG50" s="3">
        <v>1000000</v>
      </c>
      <c r="AI50" t="s">
        <v>18</v>
      </c>
      <c r="AJ50" s="3">
        <v>1000000</v>
      </c>
      <c r="AL50" s="3"/>
      <c r="AM50" s="3"/>
    </row>
    <row r="51" spans="1:39" x14ac:dyDescent="0.25">
      <c r="C51" s="3"/>
      <c r="F51" s="3"/>
      <c r="I51" s="3"/>
      <c r="L51" s="3"/>
      <c r="O51" s="3"/>
      <c r="R51" s="3"/>
      <c r="U51" s="3"/>
      <c r="X51" s="3"/>
      <c r="AA51" s="3"/>
      <c r="AD51" s="3"/>
      <c r="AG51" s="3"/>
      <c r="AJ51" s="3"/>
      <c r="AL51" s="3"/>
      <c r="AM51" s="3"/>
    </row>
    <row r="52" spans="1:39" x14ac:dyDescent="0.25">
      <c r="B52" t="s">
        <v>14</v>
      </c>
      <c r="C52" s="4">
        <f>SUM(C50+C51)</f>
        <v>1000000</v>
      </c>
      <c r="E52" t="s">
        <v>14</v>
      </c>
      <c r="F52" s="4">
        <f>SUM(F50+F51)</f>
        <v>1000000</v>
      </c>
      <c r="H52" t="s">
        <v>14</v>
      </c>
      <c r="I52" s="4">
        <f>SUM(I50+I51)</f>
        <v>1000000</v>
      </c>
      <c r="K52" t="s">
        <v>14</v>
      </c>
      <c r="L52" s="4">
        <f>SUM(L50+L51)</f>
        <v>1000000</v>
      </c>
      <c r="N52" t="s">
        <v>14</v>
      </c>
      <c r="O52" s="4">
        <f>SUM(O50+O51)</f>
        <v>1000000</v>
      </c>
      <c r="Q52" t="s">
        <v>14</v>
      </c>
      <c r="R52" s="4">
        <f>SUM(R50+R51)</f>
        <v>1000000</v>
      </c>
      <c r="T52" t="s">
        <v>14</v>
      </c>
      <c r="U52" s="4">
        <f>SUM(U50+U51)</f>
        <v>1000000</v>
      </c>
      <c r="W52" t="s">
        <v>14</v>
      </c>
      <c r="X52" s="4">
        <f>SUM(X50+X51)</f>
        <v>1000000</v>
      </c>
      <c r="Z52" t="s">
        <v>14</v>
      </c>
      <c r="AA52" s="4">
        <f>SUM(AA50+AA51)</f>
        <v>1000000</v>
      </c>
      <c r="AC52" t="s">
        <v>14</v>
      </c>
      <c r="AD52" s="4">
        <f>SUM(AD50+AD51)</f>
        <v>1000000</v>
      </c>
      <c r="AF52" t="s">
        <v>14</v>
      </c>
      <c r="AG52" s="4">
        <f>SUM(AG50+AG51)</f>
        <v>1000000</v>
      </c>
      <c r="AI52" t="s">
        <v>14</v>
      </c>
      <c r="AJ52" s="4">
        <f>SUM(AJ50+AJ51)</f>
        <v>1000000</v>
      </c>
      <c r="AL52" s="4"/>
      <c r="AM52" s="4"/>
    </row>
    <row r="54" spans="1:39" x14ac:dyDescent="0.25">
      <c r="A54" t="s">
        <v>27</v>
      </c>
      <c r="D54" t="s">
        <v>27</v>
      </c>
      <c r="G54" t="s">
        <v>27</v>
      </c>
      <c r="J54" t="s">
        <v>27</v>
      </c>
      <c r="M54" t="s">
        <v>27</v>
      </c>
      <c r="P54" t="s">
        <v>27</v>
      </c>
      <c r="S54" t="s">
        <v>27</v>
      </c>
      <c r="V54" t="s">
        <v>27</v>
      </c>
      <c r="Y54" t="s">
        <v>27</v>
      </c>
      <c r="AB54" t="s">
        <v>27</v>
      </c>
      <c r="AE54" t="s">
        <v>27</v>
      </c>
      <c r="AH54" t="s">
        <v>27</v>
      </c>
    </row>
    <row r="55" spans="1:39" x14ac:dyDescent="0.25">
      <c r="B55" s="2" t="s">
        <v>20</v>
      </c>
      <c r="C55" s="5">
        <v>1</v>
      </c>
      <c r="E55" s="2" t="s">
        <v>20</v>
      </c>
      <c r="F55" s="5">
        <v>1</v>
      </c>
      <c r="H55" s="2" t="s">
        <v>20</v>
      </c>
      <c r="I55" s="5">
        <v>1</v>
      </c>
      <c r="K55" s="2" t="s">
        <v>20</v>
      </c>
      <c r="L55" s="5">
        <v>1</v>
      </c>
      <c r="N55" s="2" t="s">
        <v>20</v>
      </c>
      <c r="O55" s="5">
        <v>1</v>
      </c>
      <c r="Q55" s="2" t="s">
        <v>20</v>
      </c>
      <c r="R55" s="5">
        <v>1</v>
      </c>
      <c r="T55" s="2" t="s">
        <v>20</v>
      </c>
      <c r="U55" s="5">
        <v>1</v>
      </c>
      <c r="W55" s="2" t="s">
        <v>20</v>
      </c>
      <c r="X55" s="5">
        <v>1</v>
      </c>
      <c r="Z55" s="2" t="s">
        <v>20</v>
      </c>
      <c r="AA55" s="5">
        <v>1</v>
      </c>
      <c r="AC55" s="2" t="s">
        <v>20</v>
      </c>
      <c r="AD55" s="5">
        <v>1</v>
      </c>
      <c r="AF55" s="2" t="s">
        <v>20</v>
      </c>
      <c r="AG55" s="5">
        <v>1</v>
      </c>
      <c r="AI55" s="2" t="s">
        <v>20</v>
      </c>
      <c r="AJ55" s="5">
        <v>1</v>
      </c>
      <c r="AK55" s="2"/>
      <c r="AL55" s="5"/>
      <c r="AM55" s="5"/>
    </row>
    <row r="56" spans="1:39" x14ac:dyDescent="0.25">
      <c r="B56" s="2" t="s">
        <v>17</v>
      </c>
      <c r="C56" s="5">
        <v>182</v>
      </c>
      <c r="E56" s="2" t="s">
        <v>17</v>
      </c>
      <c r="F56" s="5">
        <v>182</v>
      </c>
      <c r="H56" s="2" t="s">
        <v>17</v>
      </c>
      <c r="I56" s="5">
        <v>182</v>
      </c>
      <c r="K56" s="2" t="s">
        <v>17</v>
      </c>
      <c r="L56" s="5">
        <v>182</v>
      </c>
      <c r="N56" s="2" t="s">
        <v>17</v>
      </c>
      <c r="O56" s="5">
        <v>182</v>
      </c>
      <c r="Q56" s="2" t="s">
        <v>17</v>
      </c>
      <c r="R56" s="5">
        <v>182</v>
      </c>
      <c r="T56" s="2" t="s">
        <v>17</v>
      </c>
      <c r="U56" s="5">
        <v>182</v>
      </c>
      <c r="W56" s="2" t="s">
        <v>17</v>
      </c>
      <c r="X56" s="5">
        <v>182</v>
      </c>
      <c r="Z56" s="2" t="s">
        <v>17</v>
      </c>
      <c r="AA56" s="5">
        <v>182</v>
      </c>
      <c r="AC56" s="2" t="s">
        <v>17</v>
      </c>
      <c r="AD56" s="5">
        <v>182</v>
      </c>
      <c r="AF56" s="2" t="s">
        <v>17</v>
      </c>
      <c r="AG56" s="5">
        <v>182</v>
      </c>
      <c r="AI56" s="2" t="s">
        <v>17</v>
      </c>
      <c r="AJ56" s="5">
        <v>182</v>
      </c>
      <c r="AK56" s="2"/>
      <c r="AL56" s="5"/>
      <c r="AM56" s="5"/>
    </row>
    <row r="57" spans="1:39" x14ac:dyDescent="0.25">
      <c r="B57" t="s">
        <v>18</v>
      </c>
      <c r="C57" s="3">
        <v>1000000</v>
      </c>
      <c r="E57" t="s">
        <v>18</v>
      </c>
      <c r="F57" s="3">
        <v>1000000</v>
      </c>
      <c r="H57" t="s">
        <v>18</v>
      </c>
      <c r="I57" s="3">
        <v>1000000</v>
      </c>
      <c r="K57" t="s">
        <v>18</v>
      </c>
      <c r="L57" s="3">
        <v>1000000</v>
      </c>
      <c r="N57" t="s">
        <v>18</v>
      </c>
      <c r="O57" s="3">
        <v>1000000</v>
      </c>
      <c r="Q57" t="s">
        <v>18</v>
      </c>
      <c r="R57" s="3">
        <v>1000000</v>
      </c>
      <c r="T57" t="s">
        <v>18</v>
      </c>
      <c r="U57" s="3">
        <v>1000000</v>
      </c>
      <c r="W57" t="s">
        <v>18</v>
      </c>
      <c r="X57" s="3">
        <v>1000000</v>
      </c>
      <c r="Z57" t="s">
        <v>18</v>
      </c>
      <c r="AA57" s="3">
        <v>1000000</v>
      </c>
      <c r="AC57" t="s">
        <v>18</v>
      </c>
      <c r="AD57" s="3">
        <v>1000000</v>
      </c>
      <c r="AF57" t="s">
        <v>18</v>
      </c>
      <c r="AG57" s="3">
        <v>1000000</v>
      </c>
      <c r="AI57" t="s">
        <v>18</v>
      </c>
      <c r="AJ57" s="3">
        <v>1000000</v>
      </c>
      <c r="AL57" s="3"/>
      <c r="AM57" s="3"/>
    </row>
    <row r="58" spans="1:39" x14ac:dyDescent="0.25">
      <c r="C58" s="3"/>
      <c r="F58" s="3"/>
      <c r="I58" s="3"/>
      <c r="L58" s="3"/>
      <c r="O58" s="3"/>
      <c r="R58" s="3"/>
      <c r="U58" s="3"/>
      <c r="X58" s="3"/>
      <c r="AA58" s="3"/>
      <c r="AD58" s="3"/>
      <c r="AG58" s="3"/>
      <c r="AJ58" s="3"/>
      <c r="AL58" s="3"/>
      <c r="AM58" s="3"/>
    </row>
    <row r="59" spans="1:39" x14ac:dyDescent="0.25">
      <c r="B59" t="s">
        <v>14</v>
      </c>
      <c r="C59" s="4">
        <f>SUM(C57+C58)</f>
        <v>1000000</v>
      </c>
      <c r="E59" t="s">
        <v>14</v>
      </c>
      <c r="F59" s="4">
        <f>SUM(F57+F58)</f>
        <v>1000000</v>
      </c>
      <c r="H59" t="s">
        <v>14</v>
      </c>
      <c r="I59" s="4">
        <f>SUM(I57+I58)</f>
        <v>1000000</v>
      </c>
      <c r="K59" t="s">
        <v>14</v>
      </c>
      <c r="L59" s="4">
        <f>SUM(L57+L58)</f>
        <v>1000000</v>
      </c>
      <c r="N59" t="s">
        <v>14</v>
      </c>
      <c r="O59" s="4">
        <f>SUM(O57+O58)</f>
        <v>1000000</v>
      </c>
      <c r="Q59" t="s">
        <v>14</v>
      </c>
      <c r="R59" s="4">
        <f>SUM(R57+R58)</f>
        <v>1000000</v>
      </c>
      <c r="T59" t="s">
        <v>14</v>
      </c>
      <c r="U59" s="4">
        <f>SUM(U57+U58)</f>
        <v>1000000</v>
      </c>
      <c r="W59" t="s">
        <v>14</v>
      </c>
      <c r="X59" s="4">
        <f>SUM(X57+X58)</f>
        <v>1000000</v>
      </c>
      <c r="Z59" t="s">
        <v>14</v>
      </c>
      <c r="AA59" s="4">
        <f>SUM(AA57+AA58)</f>
        <v>1000000</v>
      </c>
      <c r="AC59" t="s">
        <v>14</v>
      </c>
      <c r="AD59" s="4">
        <f>SUM(AD57+AD58)</f>
        <v>1000000</v>
      </c>
      <c r="AF59" t="s">
        <v>14</v>
      </c>
      <c r="AG59" s="4">
        <f>SUM(AG57+AG58)</f>
        <v>1000000</v>
      </c>
      <c r="AI59" t="s">
        <v>14</v>
      </c>
      <c r="AJ59" s="4">
        <f>SUM(AJ57+AJ58)</f>
        <v>1000000</v>
      </c>
      <c r="AL59" s="4"/>
      <c r="AM59" s="4"/>
    </row>
    <row r="61" spans="1:39" x14ac:dyDescent="0.25">
      <c r="A61" t="s">
        <v>28</v>
      </c>
      <c r="D61" t="s">
        <v>28</v>
      </c>
      <c r="G61" t="s">
        <v>28</v>
      </c>
      <c r="J61" t="s">
        <v>28</v>
      </c>
      <c r="M61" t="s">
        <v>28</v>
      </c>
      <c r="P61" t="s">
        <v>28</v>
      </c>
      <c r="S61" t="s">
        <v>28</v>
      </c>
      <c r="V61" t="s">
        <v>28</v>
      </c>
      <c r="Y61" t="s">
        <v>28</v>
      </c>
      <c r="AB61" t="s">
        <v>28</v>
      </c>
      <c r="AE61" t="s">
        <v>28</v>
      </c>
      <c r="AH61" t="s">
        <v>28</v>
      </c>
    </row>
    <row r="62" spans="1:39" x14ac:dyDescent="0.25">
      <c r="B62" s="2" t="s">
        <v>20</v>
      </c>
      <c r="C62" s="5">
        <v>1</v>
      </c>
      <c r="E62" s="2" t="s">
        <v>20</v>
      </c>
      <c r="F62" s="5">
        <v>1</v>
      </c>
      <c r="H62" s="2" t="s">
        <v>20</v>
      </c>
      <c r="I62" s="5">
        <v>1</v>
      </c>
      <c r="K62" s="2" t="s">
        <v>20</v>
      </c>
      <c r="L62" s="5">
        <v>1</v>
      </c>
      <c r="N62" s="2" t="s">
        <v>20</v>
      </c>
      <c r="O62" s="5">
        <v>1</v>
      </c>
      <c r="Q62" s="2" t="s">
        <v>20</v>
      </c>
      <c r="R62" s="5">
        <v>1</v>
      </c>
      <c r="T62" s="2" t="s">
        <v>20</v>
      </c>
      <c r="U62" s="5">
        <v>1</v>
      </c>
      <c r="W62" s="2" t="s">
        <v>20</v>
      </c>
      <c r="X62" s="5">
        <v>1</v>
      </c>
      <c r="Z62" s="2" t="s">
        <v>20</v>
      </c>
      <c r="AA62" s="5">
        <v>1</v>
      </c>
      <c r="AC62" s="2" t="s">
        <v>20</v>
      </c>
      <c r="AD62" s="5">
        <v>1</v>
      </c>
      <c r="AF62" s="2" t="s">
        <v>20</v>
      </c>
      <c r="AG62" s="5">
        <v>1</v>
      </c>
      <c r="AI62" s="2" t="s">
        <v>20</v>
      </c>
      <c r="AJ62" s="5">
        <v>1</v>
      </c>
      <c r="AK62" s="2"/>
      <c r="AL62" s="5"/>
      <c r="AM62" s="5"/>
    </row>
    <row r="63" spans="1:39" x14ac:dyDescent="0.25">
      <c r="B63" s="2" t="s">
        <v>17</v>
      </c>
      <c r="C63" s="5">
        <v>182</v>
      </c>
      <c r="E63" s="2" t="s">
        <v>17</v>
      </c>
      <c r="F63" s="5">
        <v>182</v>
      </c>
      <c r="H63" s="2" t="s">
        <v>17</v>
      </c>
      <c r="I63" s="5">
        <v>182</v>
      </c>
      <c r="K63" s="2" t="s">
        <v>17</v>
      </c>
      <c r="L63" s="5">
        <v>182</v>
      </c>
      <c r="N63" s="2" t="s">
        <v>17</v>
      </c>
      <c r="O63" s="5">
        <v>182</v>
      </c>
      <c r="Q63" s="2" t="s">
        <v>17</v>
      </c>
      <c r="R63" s="5">
        <v>182</v>
      </c>
      <c r="T63" s="2" t="s">
        <v>17</v>
      </c>
      <c r="U63" s="5">
        <v>182</v>
      </c>
      <c r="W63" s="2" t="s">
        <v>17</v>
      </c>
      <c r="X63" s="5">
        <v>182</v>
      </c>
      <c r="Z63" s="2" t="s">
        <v>17</v>
      </c>
      <c r="AA63" s="5">
        <v>182</v>
      </c>
      <c r="AC63" s="2" t="s">
        <v>17</v>
      </c>
      <c r="AD63" s="5">
        <v>182</v>
      </c>
      <c r="AF63" s="2" t="s">
        <v>17</v>
      </c>
      <c r="AG63" s="5">
        <v>182</v>
      </c>
      <c r="AI63" s="2" t="s">
        <v>17</v>
      </c>
      <c r="AJ63" s="5">
        <v>182</v>
      </c>
      <c r="AK63" s="2"/>
      <c r="AL63" s="5"/>
      <c r="AM63" s="5"/>
    </row>
    <row r="64" spans="1:39" x14ac:dyDescent="0.25">
      <c r="B64" t="s">
        <v>18</v>
      </c>
      <c r="C64" s="3">
        <v>1000000</v>
      </c>
      <c r="E64" t="s">
        <v>18</v>
      </c>
      <c r="F64" s="3">
        <v>1000000</v>
      </c>
      <c r="H64" t="s">
        <v>18</v>
      </c>
      <c r="I64" s="3">
        <v>1000000</v>
      </c>
      <c r="K64" t="s">
        <v>18</v>
      </c>
      <c r="L64" s="3">
        <v>1000000</v>
      </c>
      <c r="N64" t="s">
        <v>18</v>
      </c>
      <c r="O64" s="3">
        <v>1000000</v>
      </c>
      <c r="Q64" t="s">
        <v>18</v>
      </c>
      <c r="R64" s="3">
        <v>1000000</v>
      </c>
      <c r="T64" t="s">
        <v>18</v>
      </c>
      <c r="U64" s="3">
        <v>1000000</v>
      </c>
      <c r="W64" t="s">
        <v>18</v>
      </c>
      <c r="X64" s="3">
        <v>1000000</v>
      </c>
      <c r="Z64" t="s">
        <v>18</v>
      </c>
      <c r="AA64" s="3">
        <v>1000000</v>
      </c>
      <c r="AC64" t="s">
        <v>18</v>
      </c>
      <c r="AD64" s="3">
        <v>1000000</v>
      </c>
      <c r="AF64" t="s">
        <v>18</v>
      </c>
      <c r="AG64" s="3">
        <v>1000000</v>
      </c>
      <c r="AI64" t="s">
        <v>18</v>
      </c>
      <c r="AJ64" s="3">
        <v>1000000</v>
      </c>
      <c r="AL64" s="3"/>
      <c r="AM64" s="3"/>
    </row>
    <row r="65" spans="1:39" x14ac:dyDescent="0.25">
      <c r="C65" s="3"/>
      <c r="F65" s="3"/>
      <c r="I65" s="3"/>
      <c r="L65" s="3"/>
      <c r="O65" s="3"/>
      <c r="R65" s="3"/>
      <c r="U65" s="3"/>
      <c r="X65" s="3"/>
      <c r="AA65" s="3"/>
      <c r="AD65" s="3"/>
      <c r="AG65" s="3"/>
      <c r="AJ65" s="3"/>
      <c r="AL65" s="3"/>
      <c r="AM65" s="3"/>
    </row>
    <row r="66" spans="1:39" x14ac:dyDescent="0.25">
      <c r="B66" t="s">
        <v>14</v>
      </c>
      <c r="C66" s="4">
        <f>SUM(C64+C65)</f>
        <v>1000000</v>
      </c>
      <c r="E66" t="s">
        <v>14</v>
      </c>
      <c r="F66" s="4">
        <f>SUM(F64+F65)</f>
        <v>1000000</v>
      </c>
      <c r="H66" t="s">
        <v>14</v>
      </c>
      <c r="I66" s="4">
        <f>SUM(I64+I65)</f>
        <v>1000000</v>
      </c>
      <c r="K66" t="s">
        <v>14</v>
      </c>
      <c r="L66" s="4">
        <f>SUM(L64+L65)</f>
        <v>1000000</v>
      </c>
      <c r="N66" t="s">
        <v>14</v>
      </c>
      <c r="O66" s="4">
        <f>SUM(O64+O65)</f>
        <v>1000000</v>
      </c>
      <c r="Q66" t="s">
        <v>14</v>
      </c>
      <c r="R66" s="4">
        <f>SUM(R64+R65)</f>
        <v>1000000</v>
      </c>
      <c r="T66" t="s">
        <v>14</v>
      </c>
      <c r="U66" s="4">
        <f>SUM(U64+U65)</f>
        <v>1000000</v>
      </c>
      <c r="W66" t="s">
        <v>14</v>
      </c>
      <c r="X66" s="4">
        <f>SUM(X64+X65)</f>
        <v>1000000</v>
      </c>
      <c r="Z66" t="s">
        <v>14</v>
      </c>
      <c r="AA66" s="4">
        <f>SUM(AA64+AA65)</f>
        <v>1000000</v>
      </c>
      <c r="AC66" t="s">
        <v>14</v>
      </c>
      <c r="AD66" s="4">
        <f>SUM(AD64+AD65)</f>
        <v>1000000</v>
      </c>
      <c r="AF66" t="s">
        <v>14</v>
      </c>
      <c r="AG66" s="4">
        <f>SUM(AG64+AG65)</f>
        <v>1000000</v>
      </c>
      <c r="AI66" t="s">
        <v>14</v>
      </c>
      <c r="AJ66" s="4">
        <f>SUM(AJ64+AJ65)</f>
        <v>1000000</v>
      </c>
      <c r="AL66" s="4"/>
      <c r="AM66" s="4"/>
    </row>
    <row r="68" spans="1:39" x14ac:dyDescent="0.25">
      <c r="A68" t="s">
        <v>29</v>
      </c>
      <c r="D68" t="s">
        <v>29</v>
      </c>
      <c r="G68" t="s">
        <v>29</v>
      </c>
      <c r="J68" t="s">
        <v>29</v>
      </c>
      <c r="M68" t="s">
        <v>29</v>
      </c>
      <c r="P68" t="s">
        <v>29</v>
      </c>
      <c r="S68" t="s">
        <v>29</v>
      </c>
      <c r="V68" t="s">
        <v>29</v>
      </c>
      <c r="Y68" t="s">
        <v>29</v>
      </c>
      <c r="AB68" t="s">
        <v>29</v>
      </c>
      <c r="AE68" t="s">
        <v>29</v>
      </c>
      <c r="AH68" t="s">
        <v>29</v>
      </c>
    </row>
    <row r="69" spans="1:39" x14ac:dyDescent="0.25">
      <c r="B69" s="2" t="s">
        <v>20</v>
      </c>
      <c r="C69" s="5">
        <v>1</v>
      </c>
      <c r="E69" s="2" t="s">
        <v>20</v>
      </c>
      <c r="F69" s="5">
        <v>1</v>
      </c>
      <c r="H69" s="2" t="s">
        <v>20</v>
      </c>
      <c r="I69" s="5">
        <v>1</v>
      </c>
      <c r="K69" s="2" t="s">
        <v>20</v>
      </c>
      <c r="L69" s="5">
        <v>1</v>
      </c>
      <c r="N69" s="2" t="s">
        <v>20</v>
      </c>
      <c r="O69" s="5">
        <v>1</v>
      </c>
      <c r="Q69" s="2" t="s">
        <v>20</v>
      </c>
      <c r="R69" s="5">
        <v>1</v>
      </c>
      <c r="T69" s="2" t="s">
        <v>20</v>
      </c>
      <c r="U69" s="5">
        <v>1</v>
      </c>
      <c r="W69" s="2" t="s">
        <v>20</v>
      </c>
      <c r="X69" s="5">
        <v>1</v>
      </c>
      <c r="Z69" s="2" t="s">
        <v>20</v>
      </c>
      <c r="AA69" s="5">
        <v>1</v>
      </c>
      <c r="AC69" s="2" t="s">
        <v>20</v>
      </c>
      <c r="AD69" s="5">
        <v>1</v>
      </c>
      <c r="AF69" s="2" t="s">
        <v>20</v>
      </c>
      <c r="AG69" s="5">
        <v>1</v>
      </c>
      <c r="AI69" s="2" t="s">
        <v>20</v>
      </c>
      <c r="AJ69" s="5">
        <v>1</v>
      </c>
      <c r="AK69" s="2"/>
      <c r="AL69" s="5"/>
      <c r="AM69" s="5"/>
    </row>
    <row r="70" spans="1:39" x14ac:dyDescent="0.25">
      <c r="B70" s="2" t="s">
        <v>17</v>
      </c>
      <c r="C70" s="5">
        <v>182</v>
      </c>
      <c r="E70" s="2" t="s">
        <v>17</v>
      </c>
      <c r="F70" s="5">
        <v>182</v>
      </c>
      <c r="H70" s="2" t="s">
        <v>17</v>
      </c>
      <c r="I70" s="5">
        <v>182</v>
      </c>
      <c r="K70" s="2" t="s">
        <v>17</v>
      </c>
      <c r="L70" s="5">
        <v>182</v>
      </c>
      <c r="N70" s="2" t="s">
        <v>17</v>
      </c>
      <c r="O70" s="5">
        <v>182</v>
      </c>
      <c r="Q70" s="2" t="s">
        <v>17</v>
      </c>
      <c r="R70" s="5">
        <v>182</v>
      </c>
      <c r="T70" s="2" t="s">
        <v>17</v>
      </c>
      <c r="U70" s="5">
        <v>182</v>
      </c>
      <c r="W70" s="2" t="s">
        <v>17</v>
      </c>
      <c r="X70" s="5">
        <v>182</v>
      </c>
      <c r="Z70" s="2" t="s">
        <v>17</v>
      </c>
      <c r="AA70" s="5">
        <v>182</v>
      </c>
      <c r="AC70" s="2" t="s">
        <v>17</v>
      </c>
      <c r="AD70" s="5">
        <v>182</v>
      </c>
      <c r="AF70" s="2" t="s">
        <v>17</v>
      </c>
      <c r="AG70" s="5">
        <v>182</v>
      </c>
      <c r="AI70" s="2" t="s">
        <v>17</v>
      </c>
      <c r="AJ70" s="5">
        <v>182</v>
      </c>
      <c r="AK70" s="2"/>
      <c r="AL70" s="5"/>
      <c r="AM70" s="5"/>
    </row>
    <row r="71" spans="1:39" x14ac:dyDescent="0.25">
      <c r="B71" t="s">
        <v>18</v>
      </c>
      <c r="C71" s="3">
        <v>1000000</v>
      </c>
      <c r="E71" t="s">
        <v>18</v>
      </c>
      <c r="F71" s="3">
        <v>1000000</v>
      </c>
      <c r="H71" t="s">
        <v>18</v>
      </c>
      <c r="I71" s="3">
        <v>1000000</v>
      </c>
      <c r="K71" t="s">
        <v>18</v>
      </c>
      <c r="L71" s="3">
        <v>1000000</v>
      </c>
      <c r="N71" t="s">
        <v>18</v>
      </c>
      <c r="O71" s="3">
        <v>1000000</v>
      </c>
      <c r="Q71" t="s">
        <v>18</v>
      </c>
      <c r="R71" s="3">
        <v>1000000</v>
      </c>
      <c r="T71" t="s">
        <v>18</v>
      </c>
      <c r="U71" s="3">
        <v>1000000</v>
      </c>
      <c r="W71" t="s">
        <v>18</v>
      </c>
      <c r="X71" s="3">
        <v>1000000</v>
      </c>
      <c r="Z71" t="s">
        <v>18</v>
      </c>
      <c r="AA71" s="3">
        <v>1000000</v>
      </c>
      <c r="AC71" t="s">
        <v>18</v>
      </c>
      <c r="AD71" s="3">
        <v>1000000</v>
      </c>
      <c r="AF71" t="s">
        <v>18</v>
      </c>
      <c r="AG71" s="3">
        <v>1000000</v>
      </c>
      <c r="AI71" t="s">
        <v>18</v>
      </c>
      <c r="AJ71" s="3">
        <v>1000000</v>
      </c>
      <c r="AL71" s="3"/>
      <c r="AM71" s="3"/>
    </row>
    <row r="72" spans="1:39" x14ac:dyDescent="0.25">
      <c r="C72" s="3"/>
      <c r="F72" s="3"/>
      <c r="I72" s="3"/>
      <c r="L72" s="3"/>
      <c r="O72" s="3"/>
      <c r="R72" s="3"/>
      <c r="U72" s="3"/>
      <c r="X72" s="3"/>
      <c r="AA72" s="3"/>
      <c r="AD72" s="3"/>
      <c r="AG72" s="3"/>
      <c r="AJ72" s="3"/>
      <c r="AL72" s="3"/>
      <c r="AM72" s="3"/>
    </row>
    <row r="73" spans="1:39" x14ac:dyDescent="0.25">
      <c r="B73" t="s">
        <v>14</v>
      </c>
      <c r="C73" s="4">
        <f>SUM(C71+C72)</f>
        <v>1000000</v>
      </c>
      <c r="E73" t="s">
        <v>14</v>
      </c>
      <c r="F73" s="4">
        <f>SUM(F71+F72)</f>
        <v>1000000</v>
      </c>
      <c r="H73" t="s">
        <v>14</v>
      </c>
      <c r="I73" s="4">
        <f>SUM(I71+I72)</f>
        <v>1000000</v>
      </c>
      <c r="K73" t="s">
        <v>14</v>
      </c>
      <c r="L73" s="4">
        <f>SUM(L71+L72)</f>
        <v>1000000</v>
      </c>
      <c r="N73" t="s">
        <v>14</v>
      </c>
      <c r="O73" s="4">
        <f>SUM(O71+O72)</f>
        <v>1000000</v>
      </c>
      <c r="Q73" t="s">
        <v>14</v>
      </c>
      <c r="R73" s="4">
        <f>SUM(R71+R72)</f>
        <v>1000000</v>
      </c>
      <c r="T73" t="s">
        <v>14</v>
      </c>
      <c r="U73" s="4">
        <f>SUM(U71+U72)</f>
        <v>1000000</v>
      </c>
      <c r="W73" t="s">
        <v>14</v>
      </c>
      <c r="X73" s="4">
        <f>SUM(X71+X72)</f>
        <v>1000000</v>
      </c>
      <c r="Z73" t="s">
        <v>14</v>
      </c>
      <c r="AA73" s="4">
        <f>SUM(AA71+AA72)</f>
        <v>1000000</v>
      </c>
      <c r="AC73" t="s">
        <v>14</v>
      </c>
      <c r="AD73" s="4">
        <f>SUM(AD71+AD72)</f>
        <v>1000000</v>
      </c>
      <c r="AF73" t="s">
        <v>14</v>
      </c>
      <c r="AG73" s="4">
        <f>SUM(AG71+AG72)</f>
        <v>1000000</v>
      </c>
      <c r="AI73" t="s">
        <v>14</v>
      </c>
      <c r="AJ73" s="4">
        <f>SUM(AJ71+AJ72)</f>
        <v>1000000</v>
      </c>
      <c r="AL73" s="4"/>
      <c r="AM73" s="4"/>
    </row>
    <row r="75" spans="1:39" x14ac:dyDescent="0.25">
      <c r="A75" t="s">
        <v>30</v>
      </c>
      <c r="D75" t="s">
        <v>30</v>
      </c>
      <c r="G75" t="s">
        <v>30</v>
      </c>
      <c r="J75" t="s">
        <v>30</v>
      </c>
      <c r="M75" t="s">
        <v>30</v>
      </c>
      <c r="P75" t="s">
        <v>30</v>
      </c>
      <c r="S75" t="s">
        <v>30</v>
      </c>
      <c r="V75" t="s">
        <v>30</v>
      </c>
      <c r="Y75" t="s">
        <v>30</v>
      </c>
      <c r="AB75" t="s">
        <v>30</v>
      </c>
      <c r="AE75" t="s">
        <v>30</v>
      </c>
      <c r="AH75" t="s">
        <v>30</v>
      </c>
    </row>
    <row r="76" spans="1:39" x14ac:dyDescent="0.25">
      <c r="B76" s="2" t="s">
        <v>20</v>
      </c>
      <c r="C76" s="5">
        <v>1</v>
      </c>
      <c r="E76" s="2" t="s">
        <v>20</v>
      </c>
      <c r="F76" s="5">
        <v>1</v>
      </c>
      <c r="H76" s="2" t="s">
        <v>20</v>
      </c>
      <c r="I76" s="5">
        <v>1</v>
      </c>
      <c r="K76" s="2" t="s">
        <v>20</v>
      </c>
      <c r="L76" s="5">
        <v>1</v>
      </c>
      <c r="N76" s="2" t="s">
        <v>20</v>
      </c>
      <c r="O76" s="5">
        <v>1</v>
      </c>
      <c r="Q76" s="2" t="s">
        <v>20</v>
      </c>
      <c r="R76" s="5">
        <v>1</v>
      </c>
      <c r="T76" s="2" t="s">
        <v>20</v>
      </c>
      <c r="U76" s="5">
        <v>1</v>
      </c>
      <c r="W76" s="2" t="s">
        <v>20</v>
      </c>
      <c r="X76" s="5">
        <v>1</v>
      </c>
      <c r="Z76" s="2" t="s">
        <v>20</v>
      </c>
      <c r="AA76" s="5">
        <v>1</v>
      </c>
      <c r="AC76" s="2" t="s">
        <v>20</v>
      </c>
      <c r="AD76" s="5">
        <v>1</v>
      </c>
      <c r="AF76" s="2" t="s">
        <v>20</v>
      </c>
      <c r="AG76" s="5">
        <v>1</v>
      </c>
      <c r="AI76" s="2" t="s">
        <v>20</v>
      </c>
      <c r="AJ76" s="5">
        <v>1</v>
      </c>
      <c r="AK76" s="2"/>
      <c r="AL76" s="5"/>
      <c r="AM76" s="5"/>
    </row>
    <row r="77" spans="1:39" x14ac:dyDescent="0.25">
      <c r="B77" s="2" t="s">
        <v>17</v>
      </c>
      <c r="C77" s="5">
        <v>182</v>
      </c>
      <c r="E77" s="2" t="s">
        <v>17</v>
      </c>
      <c r="F77" s="5">
        <v>182</v>
      </c>
      <c r="H77" s="2" t="s">
        <v>17</v>
      </c>
      <c r="I77" s="5">
        <v>182</v>
      </c>
      <c r="K77" s="2" t="s">
        <v>17</v>
      </c>
      <c r="L77" s="5">
        <v>182</v>
      </c>
      <c r="N77" s="2" t="s">
        <v>17</v>
      </c>
      <c r="O77" s="5">
        <v>182</v>
      </c>
      <c r="Q77" s="2" t="s">
        <v>17</v>
      </c>
      <c r="R77" s="5">
        <v>182</v>
      </c>
      <c r="T77" s="2" t="s">
        <v>17</v>
      </c>
      <c r="U77" s="5">
        <v>182</v>
      </c>
      <c r="W77" s="2" t="s">
        <v>17</v>
      </c>
      <c r="X77" s="5">
        <v>182</v>
      </c>
      <c r="Z77" s="2" t="s">
        <v>17</v>
      </c>
      <c r="AA77" s="5">
        <v>182</v>
      </c>
      <c r="AC77" s="2" t="s">
        <v>17</v>
      </c>
      <c r="AD77" s="5">
        <v>182</v>
      </c>
      <c r="AF77" s="2" t="s">
        <v>17</v>
      </c>
      <c r="AG77" s="5">
        <v>182</v>
      </c>
      <c r="AI77" s="2" t="s">
        <v>17</v>
      </c>
      <c r="AJ77" s="5">
        <v>182</v>
      </c>
      <c r="AK77" s="2"/>
      <c r="AL77" s="5"/>
      <c r="AM77" s="5"/>
    </row>
    <row r="78" spans="1:39" x14ac:dyDescent="0.25">
      <c r="B78" t="s">
        <v>18</v>
      </c>
      <c r="C78" s="3">
        <v>1000000</v>
      </c>
      <c r="E78" t="s">
        <v>18</v>
      </c>
      <c r="F78" s="3">
        <v>1000000</v>
      </c>
      <c r="H78" t="s">
        <v>18</v>
      </c>
      <c r="I78" s="3">
        <v>1000000</v>
      </c>
      <c r="K78" t="s">
        <v>18</v>
      </c>
      <c r="L78" s="3">
        <v>1000000</v>
      </c>
      <c r="N78" t="s">
        <v>18</v>
      </c>
      <c r="O78" s="3">
        <v>1000000</v>
      </c>
      <c r="Q78" t="s">
        <v>18</v>
      </c>
      <c r="R78" s="3">
        <v>1000000</v>
      </c>
      <c r="T78" t="s">
        <v>18</v>
      </c>
      <c r="U78" s="3">
        <v>1000000</v>
      </c>
      <c r="W78" t="s">
        <v>18</v>
      </c>
      <c r="X78" s="3">
        <v>1000000</v>
      </c>
      <c r="Z78" t="s">
        <v>18</v>
      </c>
      <c r="AA78" s="3">
        <v>1000000</v>
      </c>
      <c r="AC78" t="s">
        <v>18</v>
      </c>
      <c r="AD78" s="3">
        <v>1000000</v>
      </c>
      <c r="AF78" t="s">
        <v>18</v>
      </c>
      <c r="AG78" s="3">
        <v>1000000</v>
      </c>
      <c r="AI78" t="s">
        <v>18</v>
      </c>
      <c r="AJ78" s="3">
        <v>1000000</v>
      </c>
      <c r="AL78" s="3"/>
      <c r="AM78" s="3"/>
    </row>
    <row r="79" spans="1:39" x14ac:dyDescent="0.25">
      <c r="C79" s="3"/>
      <c r="F79" s="3"/>
      <c r="I79" s="3"/>
      <c r="L79" s="3"/>
      <c r="O79" s="3"/>
      <c r="R79" s="3"/>
      <c r="U79" s="3"/>
      <c r="X79" s="3"/>
      <c r="AA79" s="3"/>
      <c r="AD79" s="3"/>
      <c r="AG79" s="3"/>
      <c r="AJ79" s="3"/>
      <c r="AL79" s="3"/>
      <c r="AM79" s="3"/>
    </row>
    <row r="80" spans="1:39" x14ac:dyDescent="0.25">
      <c r="B80" t="s">
        <v>14</v>
      </c>
      <c r="C80" s="4">
        <f>SUM(C78+C79)</f>
        <v>1000000</v>
      </c>
      <c r="E80" t="s">
        <v>14</v>
      </c>
      <c r="F80" s="4">
        <f>SUM(F78+F79)</f>
        <v>1000000</v>
      </c>
      <c r="H80" t="s">
        <v>14</v>
      </c>
      <c r="I80" s="4">
        <f>SUM(I78+I79)</f>
        <v>1000000</v>
      </c>
      <c r="K80" t="s">
        <v>14</v>
      </c>
      <c r="L80" s="4">
        <f>SUM(L78+L79)</f>
        <v>1000000</v>
      </c>
      <c r="N80" t="s">
        <v>14</v>
      </c>
      <c r="O80" s="4">
        <f>SUM(O78+O79)</f>
        <v>1000000</v>
      </c>
      <c r="Q80" t="s">
        <v>14</v>
      </c>
      <c r="R80" s="4">
        <f>SUM(R78+R79)</f>
        <v>1000000</v>
      </c>
      <c r="T80" t="s">
        <v>14</v>
      </c>
      <c r="U80" s="4">
        <f>SUM(U78+U79)</f>
        <v>1000000</v>
      </c>
      <c r="W80" t="s">
        <v>14</v>
      </c>
      <c r="X80" s="4">
        <f>SUM(X78+X79)</f>
        <v>1000000</v>
      </c>
      <c r="Z80" t="s">
        <v>14</v>
      </c>
      <c r="AA80" s="4">
        <f>SUM(AA78+AA79)</f>
        <v>1000000</v>
      </c>
      <c r="AC80" t="s">
        <v>14</v>
      </c>
      <c r="AD80" s="4">
        <f>SUM(AD78+AD79)</f>
        <v>1000000</v>
      </c>
      <c r="AF80" t="s">
        <v>14</v>
      </c>
      <c r="AG80" s="4">
        <f>SUM(AG78+AG79)</f>
        <v>1000000</v>
      </c>
      <c r="AI80" t="s">
        <v>14</v>
      </c>
      <c r="AJ80" s="4">
        <f>SUM(AJ78+AJ79)</f>
        <v>1000000</v>
      </c>
      <c r="AL80" s="4"/>
      <c r="AM80" s="4"/>
    </row>
    <row r="82" spans="1:39" x14ac:dyDescent="0.25">
      <c r="A82" t="s">
        <v>14</v>
      </c>
      <c r="C82" s="4">
        <f>SUM(C9+C16+C23+C30+C37+C44+C52+C59+C66+C73+C80)</f>
        <v>11000000</v>
      </c>
      <c r="D82" t="s">
        <v>14</v>
      </c>
      <c r="F82" s="4">
        <f>SUM(F9+F16+F23+F30+F37+F44+F52+F59+F66+F73+F80)</f>
        <v>11000000</v>
      </c>
      <c r="G82" t="s">
        <v>14</v>
      </c>
      <c r="I82" s="4">
        <f>SUM(I9+I16+I23+I30+I37+I44+I52+I59+I66+I73+I80)</f>
        <v>11000000</v>
      </c>
      <c r="J82" t="s">
        <v>14</v>
      </c>
      <c r="L82" s="4">
        <f>SUM(L9+L16+L23+L30+L37+L44+L52+L59+L66+L73+L80)</f>
        <v>11000000</v>
      </c>
      <c r="M82" t="s">
        <v>14</v>
      </c>
      <c r="O82" s="4">
        <f>SUM(O9+O16+O23+O30+O37+O44+O52+O59+O66+O73+O80)</f>
        <v>11000000</v>
      </c>
      <c r="P82" t="s">
        <v>14</v>
      </c>
      <c r="R82" s="4">
        <f>SUM(R9+R16+R23+R30+R37+R44+R52+R59+R66+R73+R80)</f>
        <v>11000000</v>
      </c>
      <c r="S82" t="s">
        <v>14</v>
      </c>
      <c r="U82" s="4">
        <f>SUM(U9+U16+U23+U30+U37+U44+U52+U59+U66+U73+U80)</f>
        <v>11000000</v>
      </c>
      <c r="V82" t="s">
        <v>14</v>
      </c>
      <c r="X82" s="4">
        <f>SUM(X9+X16+X23+X30+X37+X44+X52+X59+X66+X73+X80)</f>
        <v>11000000</v>
      </c>
      <c r="Y82" t="s">
        <v>14</v>
      </c>
      <c r="AA82" s="4">
        <f>SUM(AA9+AA16+AA23+AA30+AA37+AA44+AA52+AA59+AA66+AA73+AA80)</f>
        <v>11000000</v>
      </c>
      <c r="AB82" t="s">
        <v>14</v>
      </c>
      <c r="AD82" s="4">
        <f>SUM(AD9+AD16+AD23+AD30+AD37+AD44+AD52+AD59+AD66+AD73+AD80)</f>
        <v>11000000</v>
      </c>
      <c r="AE82" t="s">
        <v>14</v>
      </c>
      <c r="AG82" s="4">
        <f>SUM(AG9+AG16+AG23+AG30+AG37+AG44+AG52+AG59+AG66+AG73+AG80)</f>
        <v>11000000</v>
      </c>
      <c r="AH82" t="s">
        <v>14</v>
      </c>
      <c r="AJ82" s="4">
        <f>SUM(AJ9+AJ16+AJ23+AJ30+AJ37+AJ44+AJ52+AJ59+AJ66+AJ73+AJ80)</f>
        <v>11000000</v>
      </c>
      <c r="AL82" s="4"/>
      <c r="AM82" s="4"/>
    </row>
    <row r="83" spans="1:39" x14ac:dyDescent="0.25">
      <c r="B83" s="2"/>
      <c r="C83" s="5"/>
      <c r="I83" s="4"/>
      <c r="L83" s="4"/>
      <c r="O83" s="4"/>
    </row>
    <row r="84" spans="1:39" x14ac:dyDescent="0.25">
      <c r="A84" t="s">
        <v>31</v>
      </c>
      <c r="B84" s="2" t="s">
        <v>32</v>
      </c>
      <c r="C84" s="5">
        <v>4</v>
      </c>
    </row>
    <row r="85" spans="1:39" x14ac:dyDescent="0.25">
      <c r="B85" t="s">
        <v>33</v>
      </c>
      <c r="C85" s="3">
        <v>1250000</v>
      </c>
    </row>
    <row r="86" spans="1:39" x14ac:dyDescent="0.25">
      <c r="C86" s="3">
        <f>SUM(C84*C85)</f>
        <v>5000000</v>
      </c>
    </row>
    <row r="87" spans="1:39" x14ac:dyDescent="0.25">
      <c r="C87" s="4"/>
    </row>
    <row r="88" spans="1:39" x14ac:dyDescent="0.25">
      <c r="A88" t="s">
        <v>14</v>
      </c>
      <c r="C88" s="4">
        <f>SUM(C82+C86)</f>
        <v>16000000</v>
      </c>
    </row>
    <row r="90" spans="1:39" x14ac:dyDescent="0.25">
      <c r="B90" s="2"/>
      <c r="C90" s="5"/>
    </row>
    <row r="91" spans="1:39" x14ac:dyDescent="0.25">
      <c r="B91" s="2"/>
      <c r="C91" s="5"/>
    </row>
    <row r="92" spans="1:39" x14ac:dyDescent="0.25">
      <c r="C92" s="3"/>
    </row>
    <row r="93" spans="1:39" x14ac:dyDescent="0.25">
      <c r="C93" s="3"/>
    </row>
    <row r="94" spans="1:39" x14ac:dyDescent="0.25">
      <c r="C94" s="4"/>
    </row>
  </sheetData>
  <mergeCells count="11">
    <mergeCell ref="AH1:AJ1"/>
    <mergeCell ref="D1:F1"/>
    <mergeCell ref="G1:I1"/>
    <mergeCell ref="J1:L1"/>
    <mergeCell ref="M1:O1"/>
    <mergeCell ref="P1:R1"/>
    <mergeCell ref="S1:U1"/>
    <mergeCell ref="V1:X1"/>
    <mergeCell ref="Y1:AA1"/>
    <mergeCell ref="AB1:AD1"/>
    <mergeCell ref="AE1:AG1"/>
  </mergeCells>
  <pageMargins left="0.7" right="0.7" top="0.75" bottom="0.75" header="0.3" footer="0.3"/>
  <pageSetup paperSize="9" scale="1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9"/>
  <sheetViews>
    <sheetView topLeftCell="A10" workbookViewId="0">
      <selection activeCell="A20" sqref="A20"/>
    </sheetView>
  </sheetViews>
  <sheetFormatPr baseColWidth="10" defaultRowHeight="15" x14ac:dyDescent="0.25"/>
  <cols>
    <col min="1" max="1" width="30.85546875" customWidth="1"/>
    <col min="2" max="2" width="15.5703125" customWidth="1"/>
    <col min="4" max="4" width="34.42578125" customWidth="1"/>
    <col min="5" max="5" width="13.7109375" customWidth="1"/>
  </cols>
  <sheetData>
    <row r="2" spans="1:6" x14ac:dyDescent="0.25">
      <c r="A2" s="10" t="s">
        <v>74</v>
      </c>
      <c r="B2" s="10"/>
      <c r="D2" s="10" t="s">
        <v>75</v>
      </c>
      <c r="E2" s="10"/>
      <c r="F2" s="10"/>
    </row>
    <row r="3" spans="1:6" x14ac:dyDescent="0.25">
      <c r="A3" t="s">
        <v>57</v>
      </c>
      <c r="B3" s="3">
        <v>1150000</v>
      </c>
      <c r="D3" t="s">
        <v>58</v>
      </c>
    </row>
    <row r="4" spans="1:6" x14ac:dyDescent="0.25">
      <c r="A4" t="s">
        <v>58</v>
      </c>
      <c r="B4" s="3">
        <v>380000</v>
      </c>
      <c r="D4" t="s">
        <v>60</v>
      </c>
    </row>
    <row r="5" spans="1:6" x14ac:dyDescent="0.25">
      <c r="A5" t="s">
        <v>60</v>
      </c>
      <c r="B5" s="3">
        <v>280000</v>
      </c>
      <c r="D5" t="s">
        <v>59</v>
      </c>
    </row>
    <row r="6" spans="1:6" x14ac:dyDescent="0.25">
      <c r="A6" t="s">
        <v>59</v>
      </c>
      <c r="B6" s="3">
        <f>SUM(80000*2)</f>
        <v>160000</v>
      </c>
      <c r="D6" t="s">
        <v>61</v>
      </c>
      <c r="E6" s="3">
        <v>1300000</v>
      </c>
    </row>
    <row r="7" spans="1:6" x14ac:dyDescent="0.25">
      <c r="A7" t="s">
        <v>61</v>
      </c>
      <c r="B7" s="3">
        <v>1300000</v>
      </c>
      <c r="D7" t="s">
        <v>62</v>
      </c>
      <c r="E7" s="3">
        <v>200000</v>
      </c>
    </row>
    <row r="8" spans="1:6" x14ac:dyDescent="0.25">
      <c r="A8" t="s">
        <v>62</v>
      </c>
      <c r="B8" s="3">
        <v>200000</v>
      </c>
      <c r="D8" t="s">
        <v>63</v>
      </c>
      <c r="E8" s="3">
        <v>1200000</v>
      </c>
    </row>
    <row r="9" spans="1:6" x14ac:dyDescent="0.25">
      <c r="A9" t="s">
        <v>63</v>
      </c>
      <c r="B9" s="3">
        <v>1200000</v>
      </c>
      <c r="D9" t="s">
        <v>65</v>
      </c>
      <c r="E9" s="3">
        <v>200000</v>
      </c>
    </row>
    <row r="10" spans="1:6" x14ac:dyDescent="0.25">
      <c r="A10" t="s">
        <v>64</v>
      </c>
      <c r="B10" s="3">
        <v>600000</v>
      </c>
      <c r="D10" t="s">
        <v>69</v>
      </c>
      <c r="E10" s="3">
        <v>120000</v>
      </c>
    </row>
    <row r="11" spans="1:6" x14ac:dyDescent="0.25">
      <c r="A11" t="s">
        <v>65</v>
      </c>
      <c r="B11" s="3">
        <v>200000</v>
      </c>
      <c r="D11" t="s">
        <v>72</v>
      </c>
      <c r="E11" s="3">
        <f>SUM(2*450000)</f>
        <v>900000</v>
      </c>
    </row>
    <row r="12" spans="1:6" x14ac:dyDescent="0.25">
      <c r="A12" t="s">
        <v>66</v>
      </c>
      <c r="B12" s="3">
        <v>1100000</v>
      </c>
      <c r="D12" t="s">
        <v>71</v>
      </c>
      <c r="E12" s="3">
        <f>SUM(3*200000)</f>
        <v>600000</v>
      </c>
    </row>
    <row r="13" spans="1:6" x14ac:dyDescent="0.25">
      <c r="A13" t="s">
        <v>67</v>
      </c>
      <c r="B13" s="3">
        <v>1000000</v>
      </c>
    </row>
    <row r="14" spans="1:6" x14ac:dyDescent="0.25">
      <c r="A14" t="s">
        <v>68</v>
      </c>
      <c r="B14" s="3">
        <v>200000</v>
      </c>
    </row>
    <row r="15" spans="1:6" x14ac:dyDescent="0.25">
      <c r="A15" t="s">
        <v>69</v>
      </c>
      <c r="B15" s="3">
        <v>120000</v>
      </c>
    </row>
    <row r="16" spans="1:6" x14ac:dyDescent="0.25">
      <c r="A16" t="s">
        <v>70</v>
      </c>
      <c r="B16" s="3">
        <v>5000000</v>
      </c>
    </row>
    <row r="17" spans="1:2" x14ac:dyDescent="0.25">
      <c r="A17" t="s">
        <v>72</v>
      </c>
      <c r="B17" s="3">
        <f>SUM(2*450000)</f>
        <v>900000</v>
      </c>
    </row>
    <row r="18" spans="1:2" x14ac:dyDescent="0.25">
      <c r="A18" t="s">
        <v>71</v>
      </c>
      <c r="B18" s="3">
        <f>SUM(1*200000)</f>
        <v>200000</v>
      </c>
    </row>
    <row r="19" spans="1:2" x14ac:dyDescent="0.25">
      <c r="B19" s="3"/>
    </row>
  </sheetData>
  <mergeCells count="2">
    <mergeCell ref="A2:B2"/>
    <mergeCell ref="D2:F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5"/>
  <sheetViews>
    <sheetView workbookViewId="0"/>
  </sheetViews>
  <sheetFormatPr baseColWidth="10" defaultRowHeight="15" x14ac:dyDescent="0.25"/>
  <cols>
    <col min="1" max="1" width="33.42578125" customWidth="1"/>
    <col min="2" max="2" width="14" customWidth="1"/>
    <col min="3" max="3" width="15.5703125" bestFit="1" customWidth="1"/>
    <col min="5" max="5" width="31.85546875" customWidth="1"/>
    <col min="7" max="7" width="32.28515625" customWidth="1"/>
  </cols>
  <sheetData>
    <row r="1" spans="1:7" x14ac:dyDescent="0.25">
      <c r="A1" s="2"/>
      <c r="B1" s="2"/>
      <c r="C1" s="2"/>
      <c r="E1" s="1"/>
      <c r="G1" s="1"/>
    </row>
    <row r="2" spans="1:7" ht="21" x14ac:dyDescent="0.35">
      <c r="A2" s="14" t="s">
        <v>34</v>
      </c>
      <c r="B2" s="6"/>
      <c r="C2" s="6"/>
    </row>
    <row r="4" spans="1:7" ht="15.75" x14ac:dyDescent="0.25">
      <c r="A4" s="12" t="s">
        <v>78</v>
      </c>
    </row>
    <row r="5" spans="1:7" x14ac:dyDescent="0.25">
      <c r="A5" t="s">
        <v>79</v>
      </c>
      <c r="B5" s="3">
        <v>2500000</v>
      </c>
    </row>
    <row r="6" spans="1:7" x14ac:dyDescent="0.25">
      <c r="A6" t="s">
        <v>80</v>
      </c>
      <c r="B6" s="3">
        <v>800000</v>
      </c>
    </row>
    <row r="7" spans="1:7" x14ac:dyDescent="0.25">
      <c r="A7" t="s">
        <v>81</v>
      </c>
      <c r="B7" s="3">
        <f>SUM(1300000*4)</f>
        <v>5200000</v>
      </c>
    </row>
    <row r="8" spans="1:7" x14ac:dyDescent="0.25">
      <c r="A8" t="s">
        <v>82</v>
      </c>
      <c r="B8" s="3">
        <f>SUM(300000*2)</f>
        <v>600000</v>
      </c>
    </row>
    <row r="9" spans="1:7" x14ac:dyDescent="0.25">
      <c r="A9" s="15" t="s">
        <v>83</v>
      </c>
      <c r="B9" s="3">
        <v>554000</v>
      </c>
    </row>
    <row r="10" spans="1:7" x14ac:dyDescent="0.25">
      <c r="A10" t="s">
        <v>100</v>
      </c>
      <c r="B10" s="3"/>
    </row>
    <row r="11" spans="1:7" x14ac:dyDescent="0.25">
      <c r="A11" t="s">
        <v>91</v>
      </c>
      <c r="B11" s="3">
        <v>1500000</v>
      </c>
    </row>
    <row r="12" spans="1:7" x14ac:dyDescent="0.25">
      <c r="A12" t="s">
        <v>92</v>
      </c>
      <c r="B12" s="3"/>
    </row>
    <row r="13" spans="1:7" x14ac:dyDescent="0.25">
      <c r="A13" t="s">
        <v>98</v>
      </c>
      <c r="B13" s="3"/>
    </row>
    <row r="14" spans="1:7" x14ac:dyDescent="0.25">
      <c r="A14" t="s">
        <v>99</v>
      </c>
      <c r="B14" s="3"/>
    </row>
    <row r="15" spans="1:7" x14ac:dyDescent="0.25">
      <c r="B15" s="3"/>
    </row>
    <row r="16" spans="1:7" x14ac:dyDescent="0.25">
      <c r="B16" s="3"/>
    </row>
    <row r="17" spans="1:2" x14ac:dyDescent="0.25">
      <c r="B17" s="3"/>
    </row>
    <row r="18" spans="1:2" x14ac:dyDescent="0.25">
      <c r="B18" s="3"/>
    </row>
    <row r="19" spans="1:2" ht="21" x14ac:dyDescent="0.35">
      <c r="A19" s="13" t="s">
        <v>42</v>
      </c>
      <c r="B19" s="3"/>
    </row>
    <row r="20" spans="1:2" x14ac:dyDescent="0.25">
      <c r="B20" s="16"/>
    </row>
    <row r="21" spans="1:2" x14ac:dyDescent="0.25">
      <c r="A21" t="s">
        <v>93</v>
      </c>
      <c r="B21" s="16">
        <v>0</v>
      </c>
    </row>
    <row r="22" spans="1:2" x14ac:dyDescent="0.25">
      <c r="A22" t="s">
        <v>94</v>
      </c>
      <c r="B22">
        <v>0</v>
      </c>
    </row>
    <row r="23" spans="1:2" x14ac:dyDescent="0.25">
      <c r="A23" t="s">
        <v>95</v>
      </c>
    </row>
    <row r="24" spans="1:2" x14ac:dyDescent="0.25">
      <c r="A24" s="8" t="s">
        <v>96</v>
      </c>
      <c r="B24">
        <v>0</v>
      </c>
    </row>
    <row r="25" spans="1:2" x14ac:dyDescent="0.25">
      <c r="A25" t="s">
        <v>84</v>
      </c>
    </row>
    <row r="26" spans="1:2" x14ac:dyDescent="0.25">
      <c r="A26" t="s">
        <v>101</v>
      </c>
    </row>
    <row r="27" spans="1:2" x14ac:dyDescent="0.25">
      <c r="A27" t="s">
        <v>97</v>
      </c>
    </row>
    <row r="28" spans="1:2" x14ac:dyDescent="0.25">
      <c r="A28" t="s">
        <v>99</v>
      </c>
      <c r="B28">
        <v>0</v>
      </c>
    </row>
    <row r="34" spans="3:3" x14ac:dyDescent="0.25">
      <c r="C34" s="3"/>
    </row>
    <row r="35" spans="3:3" x14ac:dyDescent="0.25">
      <c r="C35" s="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"/>
  <sheetViews>
    <sheetView workbookViewId="0">
      <selection activeCell="F3" sqref="F3"/>
    </sheetView>
  </sheetViews>
  <sheetFormatPr baseColWidth="10" defaultRowHeight="15" x14ac:dyDescent="0.25"/>
  <cols>
    <col min="1" max="1" width="31" customWidth="1"/>
    <col min="2" max="2" width="19.140625" customWidth="1"/>
    <col min="4" max="4" width="28" customWidth="1"/>
    <col min="6" max="6" width="23.140625" customWidth="1"/>
  </cols>
  <sheetData>
    <row r="1" spans="1:6" x14ac:dyDescent="0.25">
      <c r="A1" t="s">
        <v>76</v>
      </c>
      <c r="D1" t="s">
        <v>77</v>
      </c>
      <c r="F1" t="s">
        <v>55</v>
      </c>
    </row>
    <row r="3" spans="1:6" x14ac:dyDescent="0.25">
      <c r="A3" t="s">
        <v>35</v>
      </c>
      <c r="B3" s="3">
        <v>1500000</v>
      </c>
      <c r="D3" t="s">
        <v>43</v>
      </c>
    </row>
    <row r="4" spans="1:6" x14ac:dyDescent="0.25">
      <c r="A4" t="s">
        <v>56</v>
      </c>
      <c r="B4" s="3">
        <v>15000000</v>
      </c>
      <c r="D4" t="s">
        <v>44</v>
      </c>
    </row>
    <row r="5" spans="1:6" x14ac:dyDescent="0.25">
      <c r="A5" t="s">
        <v>73</v>
      </c>
      <c r="B5" s="3">
        <f>SUM(INVENTARIOS!B3+INVENTARIOS!B4+INVENTARIOS!B5+INVENTARIOS!B6+INVENTARIOS!B10+INVENTARIOS!B11+INVENTARIOS!B12+INVENTARIOS!B13+INVENTARIOS!B14+INVENTARIOS!B15+INVENTARIOS!B16)</f>
        <v>10190000</v>
      </c>
      <c r="D5" t="s">
        <v>45</v>
      </c>
    </row>
    <row r="6" spans="1:6" x14ac:dyDescent="0.25">
      <c r="A6" t="s">
        <v>36</v>
      </c>
      <c r="B6" s="3">
        <f>SUM(INVENTARIOS!B7+INVENTARIOS!B8+INVENTARIOS!B9+INVENTARIOS!B17+INVENTARIOS!B18+INVENTARIOS!E11+INVENTARIOS!E12)</f>
        <v>5300000</v>
      </c>
      <c r="D6" t="s">
        <v>46</v>
      </c>
    </row>
    <row r="7" spans="1:6" x14ac:dyDescent="0.25">
      <c r="A7" t="s">
        <v>37</v>
      </c>
      <c r="B7" s="3">
        <f>SUM(75800000*2)</f>
        <v>151600000</v>
      </c>
    </row>
    <row r="8" spans="1:6" x14ac:dyDescent="0.25">
      <c r="B8" s="3"/>
      <c r="D8" t="s">
        <v>47</v>
      </c>
    </row>
    <row r="9" spans="1:6" x14ac:dyDescent="0.25">
      <c r="B9" s="3"/>
      <c r="D9" t="s">
        <v>50</v>
      </c>
    </row>
    <row r="10" spans="1:6" x14ac:dyDescent="0.25">
      <c r="B10" s="3"/>
      <c r="D10" t="s">
        <v>48</v>
      </c>
    </row>
    <row r="11" spans="1:6" x14ac:dyDescent="0.25">
      <c r="B11" s="3"/>
      <c r="D11" t="s">
        <v>49</v>
      </c>
    </row>
    <row r="12" spans="1:6" x14ac:dyDescent="0.25">
      <c r="B12" s="3"/>
    </row>
    <row r="13" spans="1:6" x14ac:dyDescent="0.25">
      <c r="B13" s="3"/>
      <c r="D13" t="s">
        <v>51</v>
      </c>
    </row>
    <row r="14" spans="1:6" x14ac:dyDescent="0.25">
      <c r="D14" t="s">
        <v>49</v>
      </c>
    </row>
    <row r="15" spans="1:6" x14ac:dyDescent="0.25">
      <c r="A15" t="s">
        <v>42</v>
      </c>
      <c r="D15" t="s">
        <v>52</v>
      </c>
    </row>
    <row r="16" spans="1:6" x14ac:dyDescent="0.25">
      <c r="A16" t="s">
        <v>38</v>
      </c>
      <c r="D16" t="s">
        <v>53</v>
      </c>
    </row>
    <row r="17" spans="1:4" x14ac:dyDescent="0.25">
      <c r="A17" t="s">
        <v>39</v>
      </c>
    </row>
    <row r="18" spans="1:4" x14ac:dyDescent="0.25">
      <c r="A18" t="s">
        <v>40</v>
      </c>
      <c r="D18" t="s">
        <v>54</v>
      </c>
    </row>
    <row r="20" spans="1:4" x14ac:dyDescent="0.25">
      <c r="A20" t="s">
        <v>41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1</vt:i4>
      </vt:variant>
    </vt:vector>
  </HeadingPairs>
  <TitlesOfParts>
    <vt:vector size="5" baseType="lpstr">
      <vt:lpstr>PRESUPUESTO</vt:lpstr>
      <vt:lpstr>INVENTARIOS</vt:lpstr>
      <vt:lpstr>COSTOS</vt:lpstr>
      <vt:lpstr>Hoja1</vt:lpstr>
      <vt:lpstr>PRESUPUESTO!Área_de_impresión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Elizabeth</cp:lastModifiedBy>
  <dcterms:created xsi:type="dcterms:W3CDTF">2012-02-23T22:24:39Z</dcterms:created>
  <dcterms:modified xsi:type="dcterms:W3CDTF">2012-02-25T04:00:28Z</dcterms:modified>
</cp:coreProperties>
</file>